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CO\TRABAJO\INFORMES\GERENTE\CUENTAS ABIERTAS\"/>
    </mc:Choice>
  </mc:AlternateContent>
  <xr:revisionPtr revIDLastSave="0" documentId="13_ncr:1_{EF7018AF-7180-413F-A422-4DDECD5824A3}" xr6:coauthVersionLast="47" xr6:coauthVersionMax="47" xr10:uidLastSave="{00000000-0000-0000-0000-000000000000}"/>
  <bookViews>
    <workbookView xWindow="-120" yWindow="-120" windowWidth="29040" windowHeight="15720" tabRatio="760" activeTab="11" xr2:uid="{00000000-000D-0000-FFFF-FFFF00000000}"/>
  </bookViews>
  <sheets>
    <sheet name="ENERO" sheetId="12" r:id="rId1"/>
    <sheet name="FEBRERO" sheetId="13" r:id="rId2"/>
    <sheet name="MARZO" sheetId="14" r:id="rId3"/>
    <sheet name="ABRIL" sheetId="15" r:id="rId4"/>
    <sheet name="MAYO" sheetId="16" r:id="rId5"/>
    <sheet name="JUNIO" sheetId="17" r:id="rId6"/>
    <sheet name="JULIO" sheetId="18" r:id="rId7"/>
    <sheet name="AGOSTO" sheetId="19" r:id="rId8"/>
    <sheet name="SEPTIEMBRE" sheetId="20" r:id="rId9"/>
    <sheet name="OCTUBRE" sheetId="21" r:id="rId10"/>
    <sheet name="NOVIEMBRE" sheetId="22" r:id="rId11"/>
    <sheet name="DICIEMBRE" sheetId="23" r:id="rId12"/>
  </sheets>
  <externalReferences>
    <externalReference r:id="rId1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23" l="1"/>
  <c r="C16" i="23"/>
  <c r="C15" i="23"/>
  <c r="C14" i="23"/>
  <c r="C13" i="23"/>
  <c r="C12" i="23"/>
  <c r="C11" i="23"/>
  <c r="C10" i="23"/>
  <c r="C9" i="23"/>
  <c r="C8" i="23"/>
  <c r="C7" i="23"/>
  <c r="C6" i="23"/>
  <c r="C5" i="23"/>
  <c r="C4" i="23"/>
  <c r="C3" i="23"/>
  <c r="C17" i="22" l="1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17" i="21" l="1"/>
  <c r="C16" i="21"/>
  <c r="C15" i="21"/>
  <c r="C14" i="21"/>
  <c r="C13" i="21"/>
  <c r="C12" i="21"/>
  <c r="C11" i="21"/>
  <c r="C10" i="21"/>
  <c r="C9" i="21"/>
  <c r="C8" i="21"/>
  <c r="C7" i="21"/>
  <c r="C6" i="21"/>
  <c r="C5" i="21"/>
  <c r="C4" i="21"/>
  <c r="C3" i="21"/>
  <c r="C17" i="20" l="1"/>
  <c r="C16" i="20"/>
  <c r="C15" i="20"/>
  <c r="C14" i="20"/>
  <c r="C13" i="20"/>
  <c r="C12" i="20"/>
  <c r="C11" i="20"/>
  <c r="C10" i="20"/>
  <c r="C9" i="20"/>
  <c r="C8" i="20"/>
  <c r="C7" i="20"/>
  <c r="C6" i="20"/>
  <c r="C5" i="20"/>
  <c r="C4" i="20"/>
  <c r="C3" i="20"/>
  <c r="C17" i="19"/>
  <c r="C16" i="19"/>
  <c r="C15" i="19"/>
  <c r="C14" i="19"/>
  <c r="C13" i="19"/>
  <c r="C12" i="19"/>
  <c r="C11" i="19"/>
  <c r="C10" i="19"/>
  <c r="C9" i="19"/>
  <c r="C8" i="19"/>
  <c r="C7" i="19"/>
  <c r="C6" i="19"/>
  <c r="C5" i="19"/>
  <c r="C4" i="19"/>
  <c r="C3" i="19"/>
  <c r="C17" i="18" l="1"/>
  <c r="C16" i="18"/>
  <c r="C15" i="18"/>
  <c r="C14" i="18"/>
  <c r="C13" i="18"/>
  <c r="C12" i="18"/>
  <c r="C11" i="18"/>
  <c r="C10" i="18"/>
  <c r="C9" i="18"/>
  <c r="C8" i="18"/>
  <c r="C7" i="18"/>
  <c r="C6" i="18"/>
  <c r="C5" i="18"/>
  <c r="C4" i="18"/>
  <c r="C3" i="18"/>
  <c r="C17" i="17"/>
  <c r="C16" i="17"/>
  <c r="C15" i="17"/>
  <c r="C14" i="17"/>
  <c r="C13" i="17"/>
  <c r="C12" i="17"/>
  <c r="C11" i="17"/>
  <c r="C10" i="17"/>
  <c r="C9" i="17"/>
  <c r="C8" i="17"/>
  <c r="C7" i="17"/>
  <c r="C6" i="17"/>
  <c r="C5" i="17"/>
  <c r="C4" i="17"/>
  <c r="C3" i="17"/>
  <c r="C17" i="16"/>
  <c r="C16" i="16"/>
  <c r="C15" i="16"/>
  <c r="C14" i="16"/>
  <c r="C13" i="16"/>
  <c r="C12" i="16"/>
  <c r="C11" i="16"/>
  <c r="C10" i="16"/>
  <c r="C9" i="16"/>
  <c r="C8" i="16"/>
  <c r="C7" i="16"/>
  <c r="C6" i="16"/>
  <c r="C5" i="16"/>
  <c r="C4" i="16"/>
  <c r="C3" i="16"/>
  <c r="C17" i="15" l="1"/>
  <c r="C16" i="15"/>
  <c r="C15" i="15"/>
  <c r="C14" i="15"/>
  <c r="C13" i="15"/>
  <c r="C12" i="15"/>
  <c r="C11" i="15"/>
  <c r="C10" i="15"/>
  <c r="C9" i="15"/>
  <c r="C8" i="15"/>
  <c r="C7" i="15"/>
  <c r="C6" i="15"/>
  <c r="C5" i="15"/>
  <c r="C4" i="15"/>
  <c r="C3" i="15"/>
  <c r="C17" i="14"/>
  <c r="C16" i="14"/>
  <c r="C15" i="14"/>
  <c r="C14" i="14"/>
  <c r="C13" i="14"/>
  <c r="C12" i="14"/>
  <c r="C11" i="14"/>
  <c r="C10" i="14"/>
  <c r="C9" i="14"/>
  <c r="C8" i="14"/>
  <c r="C7" i="14"/>
  <c r="C6" i="14"/>
  <c r="C5" i="14"/>
  <c r="C4" i="14"/>
  <c r="C3" i="14"/>
  <c r="C17" i="13" l="1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</calcChain>
</file>

<file path=xl/sharedStrings.xml><?xml version="1.0" encoding="utf-8"?>
<sst xmlns="http://schemas.openxmlformats.org/spreadsheetml/2006/main" count="408" uniqueCount="20">
  <si>
    <t>CONCEPTO</t>
  </si>
  <si>
    <t>LIQUIDACIONES AUTOCONSUMOS CANON DE SANEAMIENTO</t>
  </si>
  <si>
    <t>AUTOLIQUIDACIONES MD-102 CANON DE SANEAMIENTO</t>
  </si>
  <si>
    <t>ACTAS CANON DE SANEAMIENTO</t>
  </si>
  <si>
    <t>SANCIONES CANON DE SANEAMIENTO</t>
  </si>
  <si>
    <t>TASA EMISIÓN CERTIFICADOS E INFORMES</t>
  </si>
  <si>
    <t>VENTA ENERGÍA ELÉCTRICA INSTALACIONES COGENERACIÓN</t>
  </si>
  <si>
    <t>SERVICIO DE POTABILIZACIÓN</t>
  </si>
  <si>
    <t>REUTILIZACIÓN RIEGO</t>
  </si>
  <si>
    <t>OTROS INGRESOS</t>
  </si>
  <si>
    <t>INGRESOS FINANCIEROS</t>
  </si>
  <si>
    <t>BENEFICIARIO</t>
  </si>
  <si>
    <t>EPSAR</t>
  </si>
  <si>
    <t>TOTAL</t>
  </si>
  <si>
    <t>RECARGOS CANON DE SANEAMIENTO</t>
  </si>
  <si>
    <t>APORTACIONES A OBRAS CC.LL. Y SUPL.INFRAESTRUCTURAS</t>
  </si>
  <si>
    <t>TASA INSCRIPCIÓN BOLSAS EMPLEO</t>
  </si>
  <si>
    <t>INTERESES DEMORA CANON DE SANEAMIENTO</t>
  </si>
  <si>
    <t>RECAUDACIÓN EJECUTIVA DIPUTACIONES CANON DE SANEAMIENTO</t>
  </si>
  <si>
    <t>MOVIMIENTOS CONTABLES - EPSAR 2024 (COBROS)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</si>
</sst>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Calibri"/>
      <family val="2"/>
    </font>
    <font>
      <sz val="10"/>
      <color indexed="8"/>
      <name val="Arial"/>
      <family val="2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0" borderId="0" xfId="0" applyFont="1" applyAlignment="1">
      <alignment vertical="center"/>
    </xf>
    <xf numFmtId="0" fontId="2" fillId="0" borderId="0" xfId="1" applyFont="1" applyAlignment="1">
      <alignment horizontal="center" vertical="center" wrapText="1"/>
    </xf>
    <xf numFmtId="4" fontId="0" fillId="0" borderId="0" xfId="0" applyNumberFormat="1"/>
    <xf numFmtId="0" fontId="2" fillId="0" borderId="0" xfId="1" applyFont="1" applyAlignment="1">
      <alignment horizontal="centerContinuous" vertical="center" wrapText="1"/>
    </xf>
    <xf numFmtId="4" fontId="2" fillId="0" borderId="0" xfId="1" applyNumberFormat="1" applyFont="1" applyAlignment="1">
      <alignment horizontal="centerContinuous" vertical="center" wrapText="1"/>
    </xf>
    <xf numFmtId="4" fontId="2" fillId="0" borderId="0" xfId="1" applyNumberFormat="1" applyFont="1" applyAlignment="1">
      <alignment horizontal="center" vertical="center" wrapText="1"/>
    </xf>
  </cellXfs>
  <cellStyles count="2">
    <cellStyle name="Normal" xfId="0" builtinId="0"/>
    <cellStyle name="Normal_Hoja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PACO\BANCOS24\OP24.xlsx" TargetMode="External"/><Relationship Id="rId1" Type="http://schemas.openxmlformats.org/officeDocument/2006/relationships/externalLinkPath" Target="/PACO/BANCOS24/OP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"/>
      <sheetName val="sab"/>
      <sheetName val="san"/>
      <sheetName val="cai"/>
      <sheetName val="ban"/>
      <sheetName val="bbv"/>
      <sheetName val="cjm"/>
      <sheetName val="cjm2"/>
      <sheetName val="t"/>
      <sheetName val="SALDOS"/>
      <sheetName val="mes"/>
      <sheetName val="Ctas"/>
      <sheetName val="MD-102"/>
      <sheetName val="SG Tresoreria"/>
      <sheetName val="Op_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5">
          <cell r="D25">
            <v>208781.93000000002</v>
          </cell>
          <cell r="E25">
            <v>90505.180000000008</v>
          </cell>
          <cell r="F25">
            <v>55025.440000000002</v>
          </cell>
          <cell r="G25">
            <v>24397.43</v>
          </cell>
          <cell r="I25">
            <v>28722.17</v>
          </cell>
          <cell r="J25">
            <v>16042.63</v>
          </cell>
          <cell r="K25">
            <v>13108.99</v>
          </cell>
          <cell r="L25">
            <v>360700.73</v>
          </cell>
          <cell r="M25">
            <v>3085568.21</v>
          </cell>
          <cell r="N25">
            <v>1754832.3900000004</v>
          </cell>
          <cell r="O25">
            <v>69133.98000000001</v>
          </cell>
        </row>
        <row r="26">
          <cell r="D26">
            <v>18277945.25</v>
          </cell>
          <cell r="E26">
            <v>37850049.269999996</v>
          </cell>
          <cell r="F26">
            <v>31758955.040000003</v>
          </cell>
          <cell r="G26">
            <v>20801816.219999999</v>
          </cell>
          <cell r="I26">
            <v>31319133.829999998</v>
          </cell>
          <cell r="J26">
            <v>21637223.309999999</v>
          </cell>
          <cell r="K26">
            <v>36867098.32</v>
          </cell>
          <cell r="L26">
            <v>31663377.289999999</v>
          </cell>
          <cell r="M26">
            <v>20845657.309999999</v>
          </cell>
          <cell r="N26">
            <v>39543302.240000002</v>
          </cell>
          <cell r="O26">
            <v>29828688.100000001</v>
          </cell>
        </row>
        <row r="27">
          <cell r="D27">
            <v>2931.35</v>
          </cell>
          <cell r="E27">
            <v>11643.39</v>
          </cell>
          <cell r="F27">
            <v>295.69</v>
          </cell>
          <cell r="G27">
            <v>316951.02</v>
          </cell>
          <cell r="I27">
            <v>1381.79</v>
          </cell>
          <cell r="J27">
            <v>47292.799999999996</v>
          </cell>
          <cell r="K27">
            <v>171207.15</v>
          </cell>
          <cell r="L27">
            <v>0</v>
          </cell>
          <cell r="M27">
            <v>191354.44</v>
          </cell>
          <cell r="N27">
            <v>161239.6</v>
          </cell>
          <cell r="O27">
            <v>36265.17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1816.7</v>
          </cell>
          <cell r="K28">
            <v>1071.6199999999999</v>
          </cell>
          <cell r="L28">
            <v>896.6</v>
          </cell>
          <cell r="M28">
            <v>0</v>
          </cell>
          <cell r="N28">
            <v>449.03000000000003</v>
          </cell>
          <cell r="O28">
            <v>0</v>
          </cell>
        </row>
        <row r="29">
          <cell r="D29">
            <v>0</v>
          </cell>
          <cell r="E29">
            <v>6035.3999999999978</v>
          </cell>
          <cell r="F29">
            <v>28091.170000000002</v>
          </cell>
          <cell r="G29">
            <v>7966.2199999999984</v>
          </cell>
          <cell r="I29">
            <v>0</v>
          </cell>
          <cell r="J29">
            <v>6478.5999999999985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59970.26</v>
          </cell>
        </row>
        <row r="30">
          <cell r="D30">
            <v>0</v>
          </cell>
          <cell r="E30">
            <v>25837.99</v>
          </cell>
          <cell r="F30">
            <v>25837.99</v>
          </cell>
          <cell r="G30">
            <v>25837.99</v>
          </cell>
          <cell r="I30">
            <v>0</v>
          </cell>
          <cell r="J30">
            <v>483525</v>
          </cell>
          <cell r="K30">
            <v>0</v>
          </cell>
          <cell r="L30">
            <v>0</v>
          </cell>
          <cell r="M30">
            <v>13637.22</v>
          </cell>
          <cell r="N30">
            <v>0</v>
          </cell>
          <cell r="O30">
            <v>0</v>
          </cell>
        </row>
        <row r="31">
          <cell r="D31">
            <v>13874.6</v>
          </cell>
          <cell r="E31">
            <v>0</v>
          </cell>
          <cell r="F31">
            <v>180</v>
          </cell>
          <cell r="G31">
            <v>1140</v>
          </cell>
          <cell r="I31">
            <v>180</v>
          </cell>
          <cell r="J31">
            <v>63.14</v>
          </cell>
          <cell r="K31">
            <v>180</v>
          </cell>
          <cell r="L31">
            <v>360</v>
          </cell>
          <cell r="M31">
            <v>180</v>
          </cell>
          <cell r="N31">
            <v>9830.77</v>
          </cell>
          <cell r="O31">
            <v>180</v>
          </cell>
        </row>
        <row r="33">
          <cell r="D33">
            <v>15541.32</v>
          </cell>
          <cell r="E33">
            <v>1173.7700000000002</v>
          </cell>
          <cell r="F33">
            <v>8577.8799999999992</v>
          </cell>
          <cell r="G33">
            <v>0.71</v>
          </cell>
          <cell r="I33">
            <v>0</v>
          </cell>
          <cell r="J33">
            <v>943.37</v>
          </cell>
          <cell r="K33">
            <v>3474</v>
          </cell>
          <cell r="L33">
            <v>2592.56</v>
          </cell>
          <cell r="M33">
            <v>6406.69</v>
          </cell>
          <cell r="N33">
            <v>4997.4400000000005</v>
          </cell>
          <cell r="O33">
            <v>19554.61</v>
          </cell>
        </row>
        <row r="34">
          <cell r="D34">
            <v>146594.13</v>
          </cell>
          <cell r="E34">
            <v>221292</v>
          </cell>
          <cell r="F34">
            <v>439440.38</v>
          </cell>
          <cell r="G34">
            <v>27993.379999999997</v>
          </cell>
          <cell r="I34">
            <v>110445.79999999999</v>
          </cell>
          <cell r="J34">
            <v>116258.21999999999</v>
          </cell>
          <cell r="K34">
            <v>223871.19999999998</v>
          </cell>
          <cell r="L34">
            <v>71311.88</v>
          </cell>
          <cell r="M34">
            <v>132784.5</v>
          </cell>
          <cell r="N34">
            <v>167621.1</v>
          </cell>
          <cell r="O34">
            <v>246716.67</v>
          </cell>
        </row>
        <row r="35">
          <cell r="D35">
            <v>80009.820000000007</v>
          </cell>
          <cell r="E35">
            <v>87475.209999999992</v>
          </cell>
          <cell r="F35">
            <v>39433.06</v>
          </cell>
          <cell r="G35">
            <v>41269.420000000006</v>
          </cell>
          <cell r="I35">
            <v>107206.47999999998</v>
          </cell>
          <cell r="J35">
            <v>34935.58</v>
          </cell>
          <cell r="K35">
            <v>21391.22</v>
          </cell>
          <cell r="L35">
            <v>36609.22</v>
          </cell>
          <cell r="M35">
            <v>56491.98</v>
          </cell>
          <cell r="N35">
            <v>71498.5</v>
          </cell>
          <cell r="O35">
            <v>159676.95000000001</v>
          </cell>
        </row>
        <row r="36">
          <cell r="D36">
            <v>204167.24</v>
          </cell>
          <cell r="E36">
            <v>0</v>
          </cell>
          <cell r="F36">
            <v>951.3</v>
          </cell>
          <cell r="G36">
            <v>111323.01999999999</v>
          </cell>
          <cell r="I36">
            <v>3245.59</v>
          </cell>
          <cell r="J36">
            <v>626744.37</v>
          </cell>
          <cell r="K36">
            <v>1407.12</v>
          </cell>
          <cell r="L36">
            <v>7746.73</v>
          </cell>
          <cell r="M36">
            <v>2861.6</v>
          </cell>
          <cell r="N36">
            <v>6059.83</v>
          </cell>
          <cell r="O36">
            <v>588680.55999999994</v>
          </cell>
        </row>
        <row r="38">
          <cell r="D38">
            <v>413.72</v>
          </cell>
          <cell r="E38">
            <v>827.44</v>
          </cell>
          <cell r="F38">
            <v>849.52000000000021</v>
          </cell>
          <cell r="G38">
            <v>503.40000000000003</v>
          </cell>
          <cell r="I38">
            <v>203.84</v>
          </cell>
          <cell r="J38">
            <v>613.44000000000005</v>
          </cell>
          <cell r="K38">
            <v>207.88000000000002</v>
          </cell>
          <cell r="L38">
            <v>417.80000000000007</v>
          </cell>
          <cell r="M38">
            <v>6.12</v>
          </cell>
          <cell r="N38">
            <v>413.72000000000008</v>
          </cell>
          <cell r="O38">
            <v>417.80000000000013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D40">
            <v>126293.06</v>
          </cell>
          <cell r="E40">
            <v>117619.37</v>
          </cell>
          <cell r="F40">
            <v>66801.73</v>
          </cell>
          <cell r="G40">
            <v>359.44</v>
          </cell>
          <cell r="I40">
            <v>224648.75</v>
          </cell>
          <cell r="J40">
            <v>2046.43</v>
          </cell>
          <cell r="K40">
            <v>906843.34</v>
          </cell>
          <cell r="L40">
            <v>45093.61</v>
          </cell>
          <cell r="M40">
            <v>2785.9700000000003</v>
          </cell>
          <cell r="N40">
            <v>315.44</v>
          </cell>
          <cell r="O40">
            <v>143200.79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D42">
            <v>255837.17</v>
          </cell>
          <cell r="E42">
            <v>277803.42</v>
          </cell>
          <cell r="F42">
            <v>669465.15000000107</v>
          </cell>
          <cell r="G42">
            <v>590362.03518518526</v>
          </cell>
          <cell r="I42">
            <v>1105773.6298765431</v>
          </cell>
          <cell r="J42">
            <v>472647.74</v>
          </cell>
          <cell r="K42">
            <v>280890.15975308639</v>
          </cell>
          <cell r="L42">
            <v>388013.44999999995</v>
          </cell>
          <cell r="M42">
            <v>189806.22</v>
          </cell>
          <cell r="N42">
            <v>210180.11</v>
          </cell>
          <cell r="O42">
            <v>405925.54</v>
          </cell>
        </row>
      </sheetData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1D120-BD4D-4CE9-8B2F-A4797E4AE6BB}">
  <dimension ref="A1:E17"/>
  <sheetViews>
    <sheetView zoomScale="120" zoomScaleNormal="120" workbookViewId="0">
      <selection activeCell="D11" sqref="D11"/>
    </sheetView>
  </sheetViews>
  <sheetFormatPr baseColWidth="10" defaultColWidth="21.7109375" defaultRowHeight="12.75" x14ac:dyDescent="0.2"/>
  <cols>
    <col min="1" max="1" width="12.28515625" bestFit="1" customWidth="1"/>
    <col min="2" max="2" width="55.5703125" style="3" bestFit="1" customWidth="1"/>
    <col min="3" max="3" width="14.7109375" style="3" customWidth="1"/>
  </cols>
  <sheetData>
    <row r="1" spans="1:5" s="1" customFormat="1" ht="30" customHeight="1" x14ac:dyDescent="0.2">
      <c r="A1" s="4" t="s">
        <v>19</v>
      </c>
      <c r="B1" s="4"/>
      <c r="C1" s="5"/>
    </row>
    <row r="2" spans="1:5" s="1" customFormat="1" ht="30" customHeight="1" x14ac:dyDescent="0.2">
      <c r="A2" s="2" t="s">
        <v>11</v>
      </c>
      <c r="B2" s="2" t="s">
        <v>0</v>
      </c>
      <c r="C2" s="6" t="s">
        <v>13</v>
      </c>
    </row>
    <row r="3" spans="1:5" x14ac:dyDescent="0.2">
      <c r="A3" t="s">
        <v>12</v>
      </c>
      <c r="B3" t="s">
        <v>1</v>
      </c>
      <c r="C3" s="3">
        <f>+[1]mes!$D$25</f>
        <v>208781.93000000002</v>
      </c>
    </row>
    <row r="4" spans="1:5" x14ac:dyDescent="0.2">
      <c r="A4" t="s">
        <v>12</v>
      </c>
      <c r="B4" s="3" t="s">
        <v>2</v>
      </c>
      <c r="C4" s="3">
        <f>+[1]mes!$D$26</f>
        <v>18277945.25</v>
      </c>
      <c r="E4" s="3"/>
    </row>
    <row r="5" spans="1:5" x14ac:dyDescent="0.2">
      <c r="A5" t="s">
        <v>12</v>
      </c>
      <c r="B5" s="3" t="s">
        <v>18</v>
      </c>
      <c r="C5" s="3">
        <f>+[1]mes!$D$27</f>
        <v>2931.35</v>
      </c>
      <c r="E5" s="3"/>
    </row>
    <row r="6" spans="1:5" x14ac:dyDescent="0.2">
      <c r="A6" t="s">
        <v>12</v>
      </c>
      <c r="B6" s="3" t="s">
        <v>14</v>
      </c>
      <c r="C6" s="3">
        <f>+[1]mes!$D$28</f>
        <v>0</v>
      </c>
      <c r="E6" s="3"/>
    </row>
    <row r="7" spans="1:5" x14ac:dyDescent="0.2">
      <c r="A7" t="s">
        <v>12</v>
      </c>
      <c r="B7" s="3" t="s">
        <v>17</v>
      </c>
      <c r="C7" s="3">
        <f>+[1]mes!$D$29</f>
        <v>0</v>
      </c>
      <c r="E7" s="3"/>
    </row>
    <row r="8" spans="1:5" x14ac:dyDescent="0.2">
      <c r="A8" t="s">
        <v>12</v>
      </c>
      <c r="B8" s="3" t="s">
        <v>3</v>
      </c>
      <c r="C8" s="3">
        <f>+[1]mes!$D$30</f>
        <v>0</v>
      </c>
      <c r="E8" s="3"/>
    </row>
    <row r="9" spans="1:5" x14ac:dyDescent="0.2">
      <c r="A9" t="s">
        <v>12</v>
      </c>
      <c r="B9" s="3" t="s">
        <v>4</v>
      </c>
      <c r="C9" s="3">
        <f>+[1]mes!$D$31</f>
        <v>13874.6</v>
      </c>
      <c r="E9" s="3"/>
    </row>
    <row r="10" spans="1:5" x14ac:dyDescent="0.2">
      <c r="A10" t="s">
        <v>12</v>
      </c>
      <c r="B10" s="3" t="s">
        <v>6</v>
      </c>
      <c r="C10" s="3">
        <f>+[1]mes!$D$33</f>
        <v>15541.32</v>
      </c>
      <c r="E10" s="3"/>
    </row>
    <row r="11" spans="1:5" x14ac:dyDescent="0.2">
      <c r="A11" t="s">
        <v>12</v>
      </c>
      <c r="B11" s="3" t="s">
        <v>7</v>
      </c>
      <c r="C11" s="3">
        <f>+[1]mes!$D$34</f>
        <v>146594.13</v>
      </c>
      <c r="E11" s="3"/>
    </row>
    <row r="12" spans="1:5" x14ac:dyDescent="0.2">
      <c r="A12" t="s">
        <v>12</v>
      </c>
      <c r="B12" s="3" t="s">
        <v>8</v>
      </c>
      <c r="C12" s="3">
        <f>+[1]mes!$D$35</f>
        <v>80009.820000000007</v>
      </c>
      <c r="E12" s="3"/>
    </row>
    <row r="13" spans="1:5" x14ac:dyDescent="0.2">
      <c r="A13" t="s">
        <v>12</v>
      </c>
      <c r="B13" s="3" t="s">
        <v>15</v>
      </c>
      <c r="C13" s="3">
        <f>+[1]mes!$D$36</f>
        <v>204167.24</v>
      </c>
      <c r="E13" s="3"/>
    </row>
    <row r="14" spans="1:5" x14ac:dyDescent="0.2">
      <c r="A14" t="s">
        <v>12</v>
      </c>
      <c r="B14" s="3" t="s">
        <v>5</v>
      </c>
      <c r="C14" s="3">
        <f>+[1]mes!$D$38</f>
        <v>413.72</v>
      </c>
      <c r="E14" s="3"/>
    </row>
    <row r="15" spans="1:5" x14ac:dyDescent="0.2">
      <c r="A15" t="s">
        <v>12</v>
      </c>
      <c r="B15" s="3" t="s">
        <v>16</v>
      </c>
      <c r="C15" s="3">
        <f>+[1]mes!$D$39</f>
        <v>0</v>
      </c>
      <c r="E15" s="3"/>
    </row>
    <row r="16" spans="1:5" x14ac:dyDescent="0.2">
      <c r="A16" t="s">
        <v>12</v>
      </c>
      <c r="B16" s="3" t="s">
        <v>9</v>
      </c>
      <c r="C16" s="3">
        <f>+[1]mes!$D$40+[1]mes!$D$41</f>
        <v>126293.06</v>
      </c>
      <c r="E16" s="3"/>
    </row>
    <row r="17" spans="1:5" x14ac:dyDescent="0.2">
      <c r="A17" t="s">
        <v>12</v>
      </c>
      <c r="B17" s="3" t="s">
        <v>10</v>
      </c>
      <c r="C17" s="3">
        <f>+[1]mes!$D$42</f>
        <v>255837.17</v>
      </c>
      <c r="E17" s="3"/>
    </row>
  </sheetData>
  <printOptions horizontalCentered="1" gridLines="1"/>
  <pageMargins left="0.78740157480314965" right="0.78740157480314965" top="0.78740157480314965" bottom="0.78740157480314965" header="0.39370078740157483" footer="0.31496062992125984"/>
  <pageSetup paperSize="9" orientation="portrait" r:id="rId1"/>
  <headerFooter>
    <oddFooter>&amp;LPágina &amp;P de &amp;N&amp;R&amp;F
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6AA67-7319-4374-90C3-55041A3B4B12}">
  <dimension ref="A1:E17"/>
  <sheetViews>
    <sheetView zoomScale="120" zoomScaleNormal="120" workbookViewId="0">
      <selection activeCell="C1" sqref="C1:C1048576"/>
    </sheetView>
  </sheetViews>
  <sheetFormatPr baseColWidth="10" defaultColWidth="21.7109375" defaultRowHeight="12.75" x14ac:dyDescent="0.2"/>
  <cols>
    <col min="1" max="1" width="12.28515625" bestFit="1" customWidth="1"/>
    <col min="2" max="2" width="55.5703125" style="3" bestFit="1" customWidth="1"/>
    <col min="3" max="3" width="14.7109375" style="3" customWidth="1"/>
  </cols>
  <sheetData>
    <row r="1" spans="1:5" s="1" customFormat="1" ht="30" customHeight="1" x14ac:dyDescent="0.2">
      <c r="A1" s="4" t="s">
        <v>19</v>
      </c>
      <c r="B1" s="4"/>
      <c r="C1" s="5"/>
    </row>
    <row r="2" spans="1:5" s="1" customFormat="1" ht="30" customHeight="1" x14ac:dyDescent="0.2">
      <c r="A2" s="2" t="s">
        <v>11</v>
      </c>
      <c r="B2" s="2" t="s">
        <v>0</v>
      </c>
      <c r="C2" s="6" t="s">
        <v>13</v>
      </c>
    </row>
    <row r="3" spans="1:5" x14ac:dyDescent="0.2">
      <c r="A3" t="s">
        <v>12</v>
      </c>
      <c r="B3" t="s">
        <v>1</v>
      </c>
      <c r="C3" s="3">
        <f>+[1]mes!$M$25</f>
        <v>3085568.21</v>
      </c>
    </row>
    <row r="4" spans="1:5" x14ac:dyDescent="0.2">
      <c r="A4" t="s">
        <v>12</v>
      </c>
      <c r="B4" s="3" t="s">
        <v>2</v>
      </c>
      <c r="C4" s="3">
        <f>+[1]mes!$M$26</f>
        <v>20845657.309999999</v>
      </c>
      <c r="E4" s="3"/>
    </row>
    <row r="5" spans="1:5" x14ac:dyDescent="0.2">
      <c r="A5" t="s">
        <v>12</v>
      </c>
      <c r="B5" s="3" t="s">
        <v>18</v>
      </c>
      <c r="C5" s="3">
        <f>+[1]mes!$M$27</f>
        <v>191354.44</v>
      </c>
      <c r="E5" s="3"/>
    </row>
    <row r="6" spans="1:5" x14ac:dyDescent="0.2">
      <c r="A6" t="s">
        <v>12</v>
      </c>
      <c r="B6" s="3" t="s">
        <v>14</v>
      </c>
      <c r="C6" s="3">
        <f>+[1]mes!$M$28</f>
        <v>0</v>
      </c>
      <c r="E6" s="3"/>
    </row>
    <row r="7" spans="1:5" x14ac:dyDescent="0.2">
      <c r="A7" t="s">
        <v>12</v>
      </c>
      <c r="B7" s="3" t="s">
        <v>17</v>
      </c>
      <c r="C7" s="3">
        <f>+[1]mes!$M$29</f>
        <v>0</v>
      </c>
      <c r="E7" s="3"/>
    </row>
    <row r="8" spans="1:5" x14ac:dyDescent="0.2">
      <c r="A8" t="s">
        <v>12</v>
      </c>
      <c r="B8" s="3" t="s">
        <v>3</v>
      </c>
      <c r="C8" s="3">
        <f>+[1]mes!$M$30</f>
        <v>13637.22</v>
      </c>
      <c r="E8" s="3"/>
    </row>
    <row r="9" spans="1:5" x14ac:dyDescent="0.2">
      <c r="A9" t="s">
        <v>12</v>
      </c>
      <c r="B9" s="3" t="s">
        <v>4</v>
      </c>
      <c r="C9" s="3">
        <f>+[1]mes!$M$31</f>
        <v>180</v>
      </c>
      <c r="E9" s="3"/>
    </row>
    <row r="10" spans="1:5" x14ac:dyDescent="0.2">
      <c r="A10" t="s">
        <v>12</v>
      </c>
      <c r="B10" s="3" t="s">
        <v>6</v>
      </c>
      <c r="C10" s="3">
        <f>+[1]mes!$M$33</f>
        <v>6406.69</v>
      </c>
      <c r="E10" s="3"/>
    </row>
    <row r="11" spans="1:5" x14ac:dyDescent="0.2">
      <c r="A11" t="s">
        <v>12</v>
      </c>
      <c r="B11" s="3" t="s">
        <v>7</v>
      </c>
      <c r="C11" s="3">
        <f>+[1]mes!$M$34</f>
        <v>132784.5</v>
      </c>
      <c r="E11" s="3"/>
    </row>
    <row r="12" spans="1:5" x14ac:dyDescent="0.2">
      <c r="A12" t="s">
        <v>12</v>
      </c>
      <c r="B12" s="3" t="s">
        <v>8</v>
      </c>
      <c r="C12" s="3">
        <f>+[1]mes!$M$35</f>
        <v>56491.98</v>
      </c>
      <c r="E12" s="3"/>
    </row>
    <row r="13" spans="1:5" x14ac:dyDescent="0.2">
      <c r="A13" t="s">
        <v>12</v>
      </c>
      <c r="B13" s="3" t="s">
        <v>15</v>
      </c>
      <c r="C13" s="3">
        <f>+[1]mes!$M$36</f>
        <v>2861.6</v>
      </c>
      <c r="E13" s="3"/>
    </row>
    <row r="14" spans="1:5" x14ac:dyDescent="0.2">
      <c r="A14" t="s">
        <v>12</v>
      </c>
      <c r="B14" s="3" t="s">
        <v>5</v>
      </c>
      <c r="C14" s="3">
        <f>+[1]mes!$M$38</f>
        <v>6.12</v>
      </c>
      <c r="E14" s="3"/>
    </row>
    <row r="15" spans="1:5" x14ac:dyDescent="0.2">
      <c r="A15" t="s">
        <v>12</v>
      </c>
      <c r="B15" s="3" t="s">
        <v>16</v>
      </c>
      <c r="C15" s="3">
        <f>+[1]mes!$M$39</f>
        <v>0</v>
      </c>
      <c r="E15" s="3"/>
    </row>
    <row r="16" spans="1:5" x14ac:dyDescent="0.2">
      <c r="A16" t="s">
        <v>12</v>
      </c>
      <c r="B16" s="3" t="s">
        <v>9</v>
      </c>
      <c r="C16" s="3">
        <f>+[1]mes!$M$40+[1]mes!$M$41</f>
        <v>2785.9700000000003</v>
      </c>
      <c r="E16" s="3"/>
    </row>
    <row r="17" spans="1:5" x14ac:dyDescent="0.2">
      <c r="A17" t="s">
        <v>12</v>
      </c>
      <c r="B17" s="3" t="s">
        <v>10</v>
      </c>
      <c r="C17" s="3">
        <f>+[1]mes!$M$42</f>
        <v>189806.22</v>
      </c>
      <c r="E17" s="3"/>
    </row>
  </sheetData>
  <printOptions horizontalCentered="1" gridLines="1"/>
  <pageMargins left="0.78740157480314965" right="0.78740157480314965" top="0.78740157480314965" bottom="0.78740157480314965" header="0.39370078740157483" footer="0.31496062992125984"/>
  <pageSetup paperSize="9" orientation="portrait" r:id="rId1"/>
  <headerFooter>
    <oddFooter>&amp;LPágina &amp;P de &amp;N&amp;R&amp;F
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AE732-1614-4944-91D8-118940B8D85C}">
  <dimension ref="A1:E17"/>
  <sheetViews>
    <sheetView zoomScale="120" zoomScaleNormal="120" workbookViewId="0">
      <selection activeCell="C17" sqref="C17"/>
    </sheetView>
  </sheetViews>
  <sheetFormatPr baseColWidth="10" defaultColWidth="21.7109375" defaultRowHeight="12.75" x14ac:dyDescent="0.2"/>
  <cols>
    <col min="1" max="1" width="12.28515625" bestFit="1" customWidth="1"/>
    <col min="2" max="2" width="55.5703125" style="3" bestFit="1" customWidth="1"/>
    <col min="3" max="3" width="14.7109375" style="3" customWidth="1"/>
  </cols>
  <sheetData>
    <row r="1" spans="1:5" s="1" customFormat="1" ht="30" customHeight="1" x14ac:dyDescent="0.2">
      <c r="A1" s="4" t="s">
        <v>19</v>
      </c>
      <c r="B1" s="4"/>
      <c r="C1" s="5"/>
    </row>
    <row r="2" spans="1:5" s="1" customFormat="1" ht="30" customHeight="1" x14ac:dyDescent="0.2">
      <c r="A2" s="2" t="s">
        <v>11</v>
      </c>
      <c r="B2" s="2" t="s">
        <v>0</v>
      </c>
      <c r="C2" s="6" t="s">
        <v>13</v>
      </c>
    </row>
    <row r="3" spans="1:5" x14ac:dyDescent="0.2">
      <c r="A3" t="s">
        <v>12</v>
      </c>
      <c r="B3" t="s">
        <v>1</v>
      </c>
      <c r="C3" s="3">
        <f>+[1]mes!$N$25</f>
        <v>1754832.3900000004</v>
      </c>
    </row>
    <row r="4" spans="1:5" x14ac:dyDescent="0.2">
      <c r="A4" t="s">
        <v>12</v>
      </c>
      <c r="B4" s="3" t="s">
        <v>2</v>
      </c>
      <c r="C4" s="3">
        <f>+[1]mes!$N$26</f>
        <v>39543302.240000002</v>
      </c>
      <c r="E4" s="3"/>
    </row>
    <row r="5" spans="1:5" x14ac:dyDescent="0.2">
      <c r="A5" t="s">
        <v>12</v>
      </c>
      <c r="B5" s="3" t="s">
        <v>18</v>
      </c>
      <c r="C5" s="3">
        <f>+[1]mes!$N$27</f>
        <v>161239.6</v>
      </c>
      <c r="E5" s="3"/>
    </row>
    <row r="6" spans="1:5" x14ac:dyDescent="0.2">
      <c r="A6" t="s">
        <v>12</v>
      </c>
      <c r="B6" s="3" t="s">
        <v>14</v>
      </c>
      <c r="C6" s="3">
        <f>+[1]mes!$N$28</f>
        <v>449.03000000000003</v>
      </c>
      <c r="E6" s="3"/>
    </row>
    <row r="7" spans="1:5" x14ac:dyDescent="0.2">
      <c r="A7" t="s">
        <v>12</v>
      </c>
      <c r="B7" s="3" t="s">
        <v>17</v>
      </c>
      <c r="C7" s="3">
        <f>+[1]mes!$N$29</f>
        <v>0</v>
      </c>
      <c r="E7" s="3"/>
    </row>
    <row r="8" spans="1:5" x14ac:dyDescent="0.2">
      <c r="A8" t="s">
        <v>12</v>
      </c>
      <c r="B8" s="3" t="s">
        <v>3</v>
      </c>
      <c r="C8" s="3">
        <f>+[1]mes!$N$30</f>
        <v>0</v>
      </c>
      <c r="E8" s="3"/>
    </row>
    <row r="9" spans="1:5" x14ac:dyDescent="0.2">
      <c r="A9" t="s">
        <v>12</v>
      </c>
      <c r="B9" s="3" t="s">
        <v>4</v>
      </c>
      <c r="C9" s="3">
        <f>+[1]mes!$N$31</f>
        <v>9830.77</v>
      </c>
      <c r="E9" s="3"/>
    </row>
    <row r="10" spans="1:5" x14ac:dyDescent="0.2">
      <c r="A10" t="s">
        <v>12</v>
      </c>
      <c r="B10" s="3" t="s">
        <v>6</v>
      </c>
      <c r="C10" s="3">
        <f>+[1]mes!$N$33</f>
        <v>4997.4400000000005</v>
      </c>
      <c r="E10" s="3"/>
    </row>
    <row r="11" spans="1:5" x14ac:dyDescent="0.2">
      <c r="A11" t="s">
        <v>12</v>
      </c>
      <c r="B11" s="3" t="s">
        <v>7</v>
      </c>
      <c r="C11" s="3">
        <f>+[1]mes!$N$34</f>
        <v>167621.1</v>
      </c>
      <c r="E11" s="3"/>
    </row>
    <row r="12" spans="1:5" x14ac:dyDescent="0.2">
      <c r="A12" t="s">
        <v>12</v>
      </c>
      <c r="B12" s="3" t="s">
        <v>8</v>
      </c>
      <c r="C12" s="3">
        <f>+[1]mes!$N$35</f>
        <v>71498.5</v>
      </c>
      <c r="E12" s="3"/>
    </row>
    <row r="13" spans="1:5" x14ac:dyDescent="0.2">
      <c r="A13" t="s">
        <v>12</v>
      </c>
      <c r="B13" s="3" t="s">
        <v>15</v>
      </c>
      <c r="C13" s="3">
        <f>+[1]mes!$N$36</f>
        <v>6059.83</v>
      </c>
      <c r="E13" s="3"/>
    </row>
    <row r="14" spans="1:5" x14ac:dyDescent="0.2">
      <c r="A14" t="s">
        <v>12</v>
      </c>
      <c r="B14" s="3" t="s">
        <v>5</v>
      </c>
      <c r="C14" s="3">
        <f>+[1]mes!$N$38</f>
        <v>413.72000000000008</v>
      </c>
      <c r="E14" s="3"/>
    </row>
    <row r="15" spans="1:5" x14ac:dyDescent="0.2">
      <c r="A15" t="s">
        <v>12</v>
      </c>
      <c r="B15" s="3" t="s">
        <v>16</v>
      </c>
      <c r="C15" s="3">
        <f>+[1]mes!$N$39</f>
        <v>0</v>
      </c>
      <c r="E15" s="3"/>
    </row>
    <row r="16" spans="1:5" x14ac:dyDescent="0.2">
      <c r="A16" t="s">
        <v>12</v>
      </c>
      <c r="B16" s="3" t="s">
        <v>9</v>
      </c>
      <c r="C16" s="3">
        <f>+[1]mes!$N$40+[1]mes!$N$41</f>
        <v>315.44</v>
      </c>
      <c r="E16" s="3"/>
    </row>
    <row r="17" spans="1:5" x14ac:dyDescent="0.2">
      <c r="A17" t="s">
        <v>12</v>
      </c>
      <c r="B17" s="3" t="s">
        <v>10</v>
      </c>
      <c r="C17" s="3">
        <f>+[1]mes!$N$42</f>
        <v>210180.11</v>
      </c>
      <c r="E17" s="3"/>
    </row>
  </sheetData>
  <printOptions horizontalCentered="1" gridLines="1"/>
  <pageMargins left="0.78740157480314965" right="0.78740157480314965" top="0.78740157480314965" bottom="0.78740157480314965" header="0.39370078740157483" footer="0.31496062992125984"/>
  <pageSetup paperSize="9" orientation="portrait" r:id="rId1"/>
  <headerFooter>
    <oddFooter>&amp;LPágina &amp;P de &amp;N&amp;R&amp;F
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338A5-9DAD-4ACA-AA42-B8F12DE2CCCD}">
  <dimension ref="A1:E17"/>
  <sheetViews>
    <sheetView tabSelected="1" zoomScale="120" zoomScaleNormal="120" workbookViewId="0">
      <selection activeCell="C17" sqref="C17"/>
    </sheetView>
  </sheetViews>
  <sheetFormatPr baseColWidth="10" defaultColWidth="21.7109375" defaultRowHeight="12.75" x14ac:dyDescent="0.2"/>
  <cols>
    <col min="1" max="1" width="12.28515625" bestFit="1" customWidth="1"/>
    <col min="2" max="2" width="55.5703125" style="3" bestFit="1" customWidth="1"/>
    <col min="3" max="3" width="14.7109375" style="3" customWidth="1"/>
  </cols>
  <sheetData>
    <row r="1" spans="1:5" s="1" customFormat="1" ht="30" customHeight="1" x14ac:dyDescent="0.2">
      <c r="A1" s="4" t="s">
        <v>19</v>
      </c>
      <c r="B1" s="4"/>
      <c r="C1" s="5"/>
    </row>
    <row r="2" spans="1:5" s="1" customFormat="1" ht="30" customHeight="1" x14ac:dyDescent="0.2">
      <c r="A2" s="2" t="s">
        <v>11</v>
      </c>
      <c r="B2" s="2" t="s">
        <v>0</v>
      </c>
      <c r="C2" s="6" t="s">
        <v>13</v>
      </c>
    </row>
    <row r="3" spans="1:5" x14ac:dyDescent="0.2">
      <c r="A3" t="s">
        <v>12</v>
      </c>
      <c r="B3" t="s">
        <v>1</v>
      </c>
      <c r="C3" s="3">
        <f>+[1]mes!$O$25</f>
        <v>69133.98000000001</v>
      </c>
    </row>
    <row r="4" spans="1:5" x14ac:dyDescent="0.2">
      <c r="A4" t="s">
        <v>12</v>
      </c>
      <c r="B4" s="3" t="s">
        <v>2</v>
      </c>
      <c r="C4" s="3">
        <f>+[1]mes!$O$26</f>
        <v>29828688.100000001</v>
      </c>
      <c r="E4" s="3"/>
    </row>
    <row r="5" spans="1:5" x14ac:dyDescent="0.2">
      <c r="A5" t="s">
        <v>12</v>
      </c>
      <c r="B5" s="3" t="s">
        <v>18</v>
      </c>
      <c r="C5" s="3">
        <f>+[1]mes!$O$27</f>
        <v>36265.17</v>
      </c>
      <c r="E5" s="3"/>
    </row>
    <row r="6" spans="1:5" x14ac:dyDescent="0.2">
      <c r="A6" t="s">
        <v>12</v>
      </c>
      <c r="B6" s="3" t="s">
        <v>14</v>
      </c>
      <c r="C6" s="3">
        <f>+[1]mes!$O$28</f>
        <v>0</v>
      </c>
      <c r="E6" s="3"/>
    </row>
    <row r="7" spans="1:5" x14ac:dyDescent="0.2">
      <c r="A7" t="s">
        <v>12</v>
      </c>
      <c r="B7" s="3" t="s">
        <v>17</v>
      </c>
      <c r="C7" s="3">
        <f>+[1]mes!$O$29</f>
        <v>59970.26</v>
      </c>
      <c r="E7" s="3"/>
    </row>
    <row r="8" spans="1:5" x14ac:dyDescent="0.2">
      <c r="A8" t="s">
        <v>12</v>
      </c>
      <c r="B8" s="3" t="s">
        <v>3</v>
      </c>
      <c r="C8" s="3">
        <f>+[1]mes!$O$30</f>
        <v>0</v>
      </c>
      <c r="E8" s="3"/>
    </row>
    <row r="9" spans="1:5" x14ac:dyDescent="0.2">
      <c r="A9" t="s">
        <v>12</v>
      </c>
      <c r="B9" s="3" t="s">
        <v>4</v>
      </c>
      <c r="C9" s="3">
        <f>+[1]mes!$O$31</f>
        <v>180</v>
      </c>
      <c r="E9" s="3"/>
    </row>
    <row r="10" spans="1:5" x14ac:dyDescent="0.2">
      <c r="A10" t="s">
        <v>12</v>
      </c>
      <c r="B10" s="3" t="s">
        <v>6</v>
      </c>
      <c r="C10" s="3">
        <f>+[1]mes!$O$33</f>
        <v>19554.61</v>
      </c>
      <c r="E10" s="3"/>
    </row>
    <row r="11" spans="1:5" x14ac:dyDescent="0.2">
      <c r="A11" t="s">
        <v>12</v>
      </c>
      <c r="B11" s="3" t="s">
        <v>7</v>
      </c>
      <c r="C11" s="3">
        <f>+[1]mes!$O$34</f>
        <v>246716.67</v>
      </c>
      <c r="E11" s="3"/>
    </row>
    <row r="12" spans="1:5" x14ac:dyDescent="0.2">
      <c r="A12" t="s">
        <v>12</v>
      </c>
      <c r="B12" s="3" t="s">
        <v>8</v>
      </c>
      <c r="C12" s="3">
        <f>+[1]mes!$O$35</f>
        <v>159676.95000000001</v>
      </c>
      <c r="E12" s="3"/>
    </row>
    <row r="13" spans="1:5" x14ac:dyDescent="0.2">
      <c r="A13" t="s">
        <v>12</v>
      </c>
      <c r="B13" s="3" t="s">
        <v>15</v>
      </c>
      <c r="C13" s="3">
        <f>+[1]mes!$O$36</f>
        <v>588680.55999999994</v>
      </c>
      <c r="E13" s="3"/>
    </row>
    <row r="14" spans="1:5" x14ac:dyDescent="0.2">
      <c r="A14" t="s">
        <v>12</v>
      </c>
      <c r="B14" s="3" t="s">
        <v>5</v>
      </c>
      <c r="C14" s="3">
        <f>+[1]mes!$O$38</f>
        <v>417.80000000000013</v>
      </c>
      <c r="E14" s="3"/>
    </row>
    <row r="15" spans="1:5" x14ac:dyDescent="0.2">
      <c r="A15" t="s">
        <v>12</v>
      </c>
      <c r="B15" s="3" t="s">
        <v>16</v>
      </c>
      <c r="C15" s="3">
        <f>+[1]mes!$O$39</f>
        <v>0</v>
      </c>
      <c r="E15" s="3"/>
    </row>
    <row r="16" spans="1:5" x14ac:dyDescent="0.2">
      <c r="A16" t="s">
        <v>12</v>
      </c>
      <c r="B16" s="3" t="s">
        <v>9</v>
      </c>
      <c r="C16" s="3">
        <f>+[1]mes!$O$40+[1]mes!$O$41</f>
        <v>143200.79</v>
      </c>
      <c r="E16" s="3"/>
    </row>
    <row r="17" spans="1:5" x14ac:dyDescent="0.2">
      <c r="A17" t="s">
        <v>12</v>
      </c>
      <c r="B17" s="3" t="s">
        <v>10</v>
      </c>
      <c r="C17" s="3">
        <f>+[1]mes!$O$42</f>
        <v>405925.54</v>
      </c>
      <c r="E17" s="3"/>
    </row>
  </sheetData>
  <printOptions horizontalCentered="1" gridLines="1"/>
  <pageMargins left="0.78740157480314965" right="0.78740157480314965" top="0.78740157480314965" bottom="0.78740157480314965" header="0.39370078740157483" footer="0.31496062992125984"/>
  <pageSetup paperSize="9" orientation="portrait" r:id="rId1"/>
  <headerFooter>
    <oddFooter>&amp;LPágina &amp;P de &amp;N&amp;R&amp;F
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D0D13-DE29-459B-97D3-A65BAD902A90}">
  <dimension ref="A1:E17"/>
  <sheetViews>
    <sheetView zoomScale="120" zoomScaleNormal="120" workbookViewId="0">
      <selection activeCell="C17" sqref="C17"/>
    </sheetView>
  </sheetViews>
  <sheetFormatPr baseColWidth="10" defaultColWidth="21.7109375" defaultRowHeight="12.75" x14ac:dyDescent="0.2"/>
  <cols>
    <col min="1" max="1" width="12.28515625" bestFit="1" customWidth="1"/>
    <col min="2" max="2" width="55.5703125" style="3" bestFit="1" customWidth="1"/>
    <col min="3" max="3" width="14.7109375" style="3" customWidth="1"/>
  </cols>
  <sheetData>
    <row r="1" spans="1:5" s="1" customFormat="1" ht="30" customHeight="1" x14ac:dyDescent="0.2">
      <c r="A1" s="4" t="s">
        <v>19</v>
      </c>
      <c r="B1" s="4"/>
      <c r="C1" s="5"/>
    </row>
    <row r="2" spans="1:5" s="1" customFormat="1" ht="30" customHeight="1" x14ac:dyDescent="0.2">
      <c r="A2" s="2" t="s">
        <v>11</v>
      </c>
      <c r="B2" s="2" t="s">
        <v>0</v>
      </c>
      <c r="C2" s="6" t="s">
        <v>13</v>
      </c>
    </row>
    <row r="3" spans="1:5" x14ac:dyDescent="0.2">
      <c r="A3" t="s">
        <v>12</v>
      </c>
      <c r="B3" t="s">
        <v>1</v>
      </c>
      <c r="C3" s="3">
        <f>+[1]mes!$E$25</f>
        <v>90505.180000000008</v>
      </c>
    </row>
    <row r="4" spans="1:5" x14ac:dyDescent="0.2">
      <c r="A4" t="s">
        <v>12</v>
      </c>
      <c r="B4" s="3" t="s">
        <v>2</v>
      </c>
      <c r="C4" s="3">
        <f>+[1]mes!$E$26</f>
        <v>37850049.269999996</v>
      </c>
      <c r="E4" s="3"/>
    </row>
    <row r="5" spans="1:5" x14ac:dyDescent="0.2">
      <c r="A5" t="s">
        <v>12</v>
      </c>
      <c r="B5" s="3" t="s">
        <v>18</v>
      </c>
      <c r="C5" s="3">
        <f>+[1]mes!$E$27</f>
        <v>11643.39</v>
      </c>
      <c r="E5" s="3"/>
    </row>
    <row r="6" spans="1:5" x14ac:dyDescent="0.2">
      <c r="A6" t="s">
        <v>12</v>
      </c>
      <c r="B6" s="3" t="s">
        <v>14</v>
      </c>
      <c r="C6" s="3">
        <f>+[1]mes!$E$28</f>
        <v>0</v>
      </c>
      <c r="E6" s="3"/>
    </row>
    <row r="7" spans="1:5" x14ac:dyDescent="0.2">
      <c r="A7" t="s">
        <v>12</v>
      </c>
      <c r="B7" s="3" t="s">
        <v>17</v>
      </c>
      <c r="C7" s="3">
        <f>+[1]mes!$E$29</f>
        <v>6035.3999999999978</v>
      </c>
      <c r="E7" s="3"/>
    </row>
    <row r="8" spans="1:5" x14ac:dyDescent="0.2">
      <c r="A8" t="s">
        <v>12</v>
      </c>
      <c r="B8" s="3" t="s">
        <v>3</v>
      </c>
      <c r="C8" s="3">
        <f>+[1]mes!$E$30</f>
        <v>25837.99</v>
      </c>
      <c r="E8" s="3"/>
    </row>
    <row r="9" spans="1:5" x14ac:dyDescent="0.2">
      <c r="A9" t="s">
        <v>12</v>
      </c>
      <c r="B9" s="3" t="s">
        <v>4</v>
      </c>
      <c r="C9" s="3">
        <f>+[1]mes!$E$31</f>
        <v>0</v>
      </c>
      <c r="E9" s="3"/>
    </row>
    <row r="10" spans="1:5" x14ac:dyDescent="0.2">
      <c r="A10" t="s">
        <v>12</v>
      </c>
      <c r="B10" s="3" t="s">
        <v>6</v>
      </c>
      <c r="C10" s="3">
        <f>+[1]mes!$E$33</f>
        <v>1173.7700000000002</v>
      </c>
      <c r="E10" s="3"/>
    </row>
    <row r="11" spans="1:5" x14ac:dyDescent="0.2">
      <c r="A11" t="s">
        <v>12</v>
      </c>
      <c r="B11" s="3" t="s">
        <v>7</v>
      </c>
      <c r="C11" s="3">
        <f>+[1]mes!$E$34</f>
        <v>221292</v>
      </c>
      <c r="E11" s="3"/>
    </row>
    <row r="12" spans="1:5" x14ac:dyDescent="0.2">
      <c r="A12" t="s">
        <v>12</v>
      </c>
      <c r="B12" s="3" t="s">
        <v>8</v>
      </c>
      <c r="C12" s="3">
        <f>+[1]mes!$E$35</f>
        <v>87475.209999999992</v>
      </c>
      <c r="E12" s="3"/>
    </row>
    <row r="13" spans="1:5" x14ac:dyDescent="0.2">
      <c r="A13" t="s">
        <v>12</v>
      </c>
      <c r="B13" s="3" t="s">
        <v>15</v>
      </c>
      <c r="C13" s="3">
        <f>+[1]mes!$E$36</f>
        <v>0</v>
      </c>
      <c r="E13" s="3"/>
    </row>
    <row r="14" spans="1:5" x14ac:dyDescent="0.2">
      <c r="A14" t="s">
        <v>12</v>
      </c>
      <c r="B14" s="3" t="s">
        <v>5</v>
      </c>
      <c r="C14" s="3">
        <f>+[1]mes!$E$38</f>
        <v>827.44</v>
      </c>
      <c r="E14" s="3"/>
    </row>
    <row r="15" spans="1:5" x14ac:dyDescent="0.2">
      <c r="A15" t="s">
        <v>12</v>
      </c>
      <c r="B15" s="3" t="s">
        <v>16</v>
      </c>
      <c r="C15" s="3">
        <f>+[1]mes!$E$39</f>
        <v>0</v>
      </c>
      <c r="E15" s="3"/>
    </row>
    <row r="16" spans="1:5" x14ac:dyDescent="0.2">
      <c r="A16" t="s">
        <v>12</v>
      </c>
      <c r="B16" s="3" t="s">
        <v>9</v>
      </c>
      <c r="C16" s="3">
        <f>+[1]mes!$E$40+[1]mes!$E$41</f>
        <v>117619.37</v>
      </c>
      <c r="E16" s="3"/>
    </row>
    <row r="17" spans="1:5" x14ac:dyDescent="0.2">
      <c r="A17" t="s">
        <v>12</v>
      </c>
      <c r="B17" s="3" t="s">
        <v>10</v>
      </c>
      <c r="C17" s="3">
        <f>+[1]mes!$E$42</f>
        <v>277803.42</v>
      </c>
      <c r="E17" s="3"/>
    </row>
  </sheetData>
  <printOptions horizontalCentered="1" gridLines="1"/>
  <pageMargins left="0.78740157480314965" right="0.78740157480314965" top="0.78740157480314965" bottom="0.78740157480314965" header="0.39370078740157483" footer="0.31496062992125984"/>
  <pageSetup paperSize="9" orientation="portrait" r:id="rId1"/>
  <headerFooter>
    <oddFooter>&amp;LPágina &amp;P de &amp;N&amp;R&amp;F
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775E2-9F49-4DAE-BC94-E3D6D72A97B8}">
  <dimension ref="A1:E17"/>
  <sheetViews>
    <sheetView zoomScale="120" zoomScaleNormal="120" workbookViewId="0">
      <selection activeCell="C17" sqref="C17"/>
    </sheetView>
  </sheetViews>
  <sheetFormatPr baseColWidth="10" defaultColWidth="21.7109375" defaultRowHeight="12.75" x14ac:dyDescent="0.2"/>
  <cols>
    <col min="1" max="1" width="12.28515625" bestFit="1" customWidth="1"/>
    <col min="2" max="2" width="55.5703125" style="3" bestFit="1" customWidth="1"/>
    <col min="3" max="3" width="14.7109375" style="3" customWidth="1"/>
  </cols>
  <sheetData>
    <row r="1" spans="1:5" s="1" customFormat="1" ht="30" customHeight="1" x14ac:dyDescent="0.2">
      <c r="A1" s="4" t="s">
        <v>19</v>
      </c>
      <c r="B1" s="4"/>
      <c r="C1" s="5"/>
    </row>
    <row r="2" spans="1:5" s="1" customFormat="1" ht="30" customHeight="1" x14ac:dyDescent="0.2">
      <c r="A2" s="2" t="s">
        <v>11</v>
      </c>
      <c r="B2" s="2" t="s">
        <v>0</v>
      </c>
      <c r="C2" s="6" t="s">
        <v>13</v>
      </c>
    </row>
    <row r="3" spans="1:5" x14ac:dyDescent="0.2">
      <c r="A3" t="s">
        <v>12</v>
      </c>
      <c r="B3" t="s">
        <v>1</v>
      </c>
      <c r="C3" s="3">
        <f>+[1]mes!$F$25</f>
        <v>55025.440000000002</v>
      </c>
    </row>
    <row r="4" spans="1:5" x14ac:dyDescent="0.2">
      <c r="A4" t="s">
        <v>12</v>
      </c>
      <c r="B4" s="3" t="s">
        <v>2</v>
      </c>
      <c r="C4" s="3">
        <f>+[1]mes!$F$26</f>
        <v>31758955.040000003</v>
      </c>
      <c r="E4" s="3"/>
    </row>
    <row r="5" spans="1:5" x14ac:dyDescent="0.2">
      <c r="A5" t="s">
        <v>12</v>
      </c>
      <c r="B5" s="3" t="s">
        <v>18</v>
      </c>
      <c r="C5" s="3">
        <f>+[1]mes!$F$27</f>
        <v>295.69</v>
      </c>
      <c r="E5" s="3"/>
    </row>
    <row r="6" spans="1:5" x14ac:dyDescent="0.2">
      <c r="A6" t="s">
        <v>12</v>
      </c>
      <c r="B6" s="3" t="s">
        <v>14</v>
      </c>
      <c r="C6" s="3">
        <f>+[1]mes!$F$28</f>
        <v>0</v>
      </c>
      <c r="E6" s="3"/>
    </row>
    <row r="7" spans="1:5" x14ac:dyDescent="0.2">
      <c r="A7" t="s">
        <v>12</v>
      </c>
      <c r="B7" s="3" t="s">
        <v>17</v>
      </c>
      <c r="C7" s="3">
        <f>+[1]mes!$F$29</f>
        <v>28091.170000000002</v>
      </c>
      <c r="E7" s="3"/>
    </row>
    <row r="8" spans="1:5" x14ac:dyDescent="0.2">
      <c r="A8" t="s">
        <v>12</v>
      </c>
      <c r="B8" s="3" t="s">
        <v>3</v>
      </c>
      <c r="C8" s="3">
        <f>+[1]mes!$F$30</f>
        <v>25837.99</v>
      </c>
      <c r="E8" s="3"/>
    </row>
    <row r="9" spans="1:5" x14ac:dyDescent="0.2">
      <c r="A9" t="s">
        <v>12</v>
      </c>
      <c r="B9" s="3" t="s">
        <v>4</v>
      </c>
      <c r="C9" s="3">
        <f>+[1]mes!$F$31</f>
        <v>180</v>
      </c>
      <c r="E9" s="3"/>
    </row>
    <row r="10" spans="1:5" x14ac:dyDescent="0.2">
      <c r="A10" t="s">
        <v>12</v>
      </c>
      <c r="B10" s="3" t="s">
        <v>6</v>
      </c>
      <c r="C10" s="3">
        <f>+[1]mes!$F$33</f>
        <v>8577.8799999999992</v>
      </c>
      <c r="E10" s="3"/>
    </row>
    <row r="11" spans="1:5" x14ac:dyDescent="0.2">
      <c r="A11" t="s">
        <v>12</v>
      </c>
      <c r="B11" s="3" t="s">
        <v>7</v>
      </c>
      <c r="C11" s="3">
        <f>+[1]mes!$F$34</f>
        <v>439440.38</v>
      </c>
      <c r="E11" s="3"/>
    </row>
    <row r="12" spans="1:5" x14ac:dyDescent="0.2">
      <c r="A12" t="s">
        <v>12</v>
      </c>
      <c r="B12" s="3" t="s">
        <v>8</v>
      </c>
      <c r="C12" s="3">
        <f>+[1]mes!$F$35</f>
        <v>39433.06</v>
      </c>
      <c r="E12" s="3"/>
    </row>
    <row r="13" spans="1:5" x14ac:dyDescent="0.2">
      <c r="A13" t="s">
        <v>12</v>
      </c>
      <c r="B13" s="3" t="s">
        <v>15</v>
      </c>
      <c r="C13" s="3">
        <f>+[1]mes!$F$36</f>
        <v>951.3</v>
      </c>
      <c r="E13" s="3"/>
    </row>
    <row r="14" spans="1:5" x14ac:dyDescent="0.2">
      <c r="A14" t="s">
        <v>12</v>
      </c>
      <c r="B14" s="3" t="s">
        <v>5</v>
      </c>
      <c r="C14" s="3">
        <f>+[1]mes!$F$38</f>
        <v>849.52000000000021</v>
      </c>
      <c r="E14" s="3"/>
    </row>
    <row r="15" spans="1:5" x14ac:dyDescent="0.2">
      <c r="A15" t="s">
        <v>12</v>
      </c>
      <c r="B15" s="3" t="s">
        <v>16</v>
      </c>
      <c r="C15" s="3">
        <f>+[1]mes!$F$39</f>
        <v>0</v>
      </c>
      <c r="E15" s="3"/>
    </row>
    <row r="16" spans="1:5" x14ac:dyDescent="0.2">
      <c r="A16" t="s">
        <v>12</v>
      </c>
      <c r="B16" s="3" t="s">
        <v>9</v>
      </c>
      <c r="C16" s="3">
        <f>+[1]mes!$F$40+[1]mes!$F$41</f>
        <v>66801.73</v>
      </c>
      <c r="E16" s="3"/>
    </row>
    <row r="17" spans="1:5" x14ac:dyDescent="0.2">
      <c r="A17" t="s">
        <v>12</v>
      </c>
      <c r="B17" s="3" t="s">
        <v>10</v>
      </c>
      <c r="C17" s="3">
        <f>+[1]mes!$F$42</f>
        <v>669465.15000000107</v>
      </c>
      <c r="E17" s="3"/>
    </row>
  </sheetData>
  <printOptions horizontalCentered="1" gridLines="1"/>
  <pageMargins left="0.78740157480314965" right="0.78740157480314965" top="0.78740157480314965" bottom="0.78740157480314965" header="0.39370078740157483" footer="0.31496062992125984"/>
  <pageSetup paperSize="9" orientation="portrait" r:id="rId1"/>
  <headerFooter>
    <oddFooter>&amp;LPágina &amp;P de &amp;N&amp;R&amp;F
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AE2B3-B6FE-44AA-B0E6-72D223C880EB}">
  <dimension ref="A1:E17"/>
  <sheetViews>
    <sheetView zoomScale="120" zoomScaleNormal="120" workbookViewId="0">
      <selection activeCell="C14" sqref="C14"/>
    </sheetView>
  </sheetViews>
  <sheetFormatPr baseColWidth="10" defaultColWidth="21.7109375" defaultRowHeight="12.75" x14ac:dyDescent="0.2"/>
  <cols>
    <col min="1" max="1" width="12.28515625" bestFit="1" customWidth="1"/>
    <col min="2" max="2" width="55.5703125" style="3" bestFit="1" customWidth="1"/>
    <col min="3" max="3" width="14.7109375" style="3" customWidth="1"/>
  </cols>
  <sheetData>
    <row r="1" spans="1:5" s="1" customFormat="1" ht="30" customHeight="1" x14ac:dyDescent="0.2">
      <c r="A1" s="4" t="s">
        <v>19</v>
      </c>
      <c r="B1" s="4"/>
      <c r="C1" s="5"/>
    </row>
    <row r="2" spans="1:5" s="1" customFormat="1" ht="30" customHeight="1" x14ac:dyDescent="0.2">
      <c r="A2" s="2" t="s">
        <v>11</v>
      </c>
      <c r="B2" s="2" t="s">
        <v>0</v>
      </c>
      <c r="C2" s="6" t="s">
        <v>13</v>
      </c>
    </row>
    <row r="3" spans="1:5" x14ac:dyDescent="0.2">
      <c r="A3" t="s">
        <v>12</v>
      </c>
      <c r="B3" t="s">
        <v>1</v>
      </c>
      <c r="C3" s="3">
        <f>+[1]mes!$G$25</f>
        <v>24397.43</v>
      </c>
    </row>
    <row r="4" spans="1:5" x14ac:dyDescent="0.2">
      <c r="A4" t="s">
        <v>12</v>
      </c>
      <c r="B4" s="3" t="s">
        <v>2</v>
      </c>
      <c r="C4" s="3">
        <f>+[1]mes!$G$26</f>
        <v>20801816.219999999</v>
      </c>
      <c r="E4" s="3"/>
    </row>
    <row r="5" spans="1:5" x14ac:dyDescent="0.2">
      <c r="A5" t="s">
        <v>12</v>
      </c>
      <c r="B5" s="3" t="s">
        <v>18</v>
      </c>
      <c r="C5" s="3">
        <f>+[1]mes!$G$27</f>
        <v>316951.02</v>
      </c>
      <c r="E5" s="3"/>
    </row>
    <row r="6" spans="1:5" x14ac:dyDescent="0.2">
      <c r="A6" t="s">
        <v>12</v>
      </c>
      <c r="B6" s="3" t="s">
        <v>14</v>
      </c>
      <c r="C6" s="3">
        <f>+[1]mes!$G$28</f>
        <v>0</v>
      </c>
      <c r="E6" s="3"/>
    </row>
    <row r="7" spans="1:5" x14ac:dyDescent="0.2">
      <c r="A7" t="s">
        <v>12</v>
      </c>
      <c r="B7" s="3" t="s">
        <v>17</v>
      </c>
      <c r="C7" s="3">
        <f>+[1]mes!$G$29</f>
        <v>7966.2199999999984</v>
      </c>
      <c r="E7" s="3"/>
    </row>
    <row r="8" spans="1:5" x14ac:dyDescent="0.2">
      <c r="A8" t="s">
        <v>12</v>
      </c>
      <c r="B8" s="3" t="s">
        <v>3</v>
      </c>
      <c r="C8" s="3">
        <f>+[1]mes!$G$30</f>
        <v>25837.99</v>
      </c>
      <c r="E8" s="3"/>
    </row>
    <row r="9" spans="1:5" x14ac:dyDescent="0.2">
      <c r="A9" t="s">
        <v>12</v>
      </c>
      <c r="B9" s="3" t="s">
        <v>4</v>
      </c>
      <c r="C9" s="3">
        <f>+[1]mes!$G$31</f>
        <v>1140</v>
      </c>
      <c r="E9" s="3"/>
    </row>
    <row r="10" spans="1:5" x14ac:dyDescent="0.2">
      <c r="A10" t="s">
        <v>12</v>
      </c>
      <c r="B10" s="3" t="s">
        <v>6</v>
      </c>
      <c r="C10" s="3">
        <f>+[1]mes!$G$33</f>
        <v>0.71</v>
      </c>
      <c r="E10" s="3"/>
    </row>
    <row r="11" spans="1:5" x14ac:dyDescent="0.2">
      <c r="A11" t="s">
        <v>12</v>
      </c>
      <c r="B11" s="3" t="s">
        <v>7</v>
      </c>
      <c r="C11" s="3">
        <f>+[1]mes!$G$34</f>
        <v>27993.379999999997</v>
      </c>
      <c r="E11" s="3"/>
    </row>
    <row r="12" spans="1:5" x14ac:dyDescent="0.2">
      <c r="A12" t="s">
        <v>12</v>
      </c>
      <c r="B12" s="3" t="s">
        <v>8</v>
      </c>
      <c r="C12" s="3">
        <f>+[1]mes!$G$35</f>
        <v>41269.420000000006</v>
      </c>
      <c r="E12" s="3"/>
    </row>
    <row r="13" spans="1:5" x14ac:dyDescent="0.2">
      <c r="A13" t="s">
        <v>12</v>
      </c>
      <c r="B13" s="3" t="s">
        <v>15</v>
      </c>
      <c r="C13" s="3">
        <f>+[1]mes!$G$36</f>
        <v>111323.01999999999</v>
      </c>
      <c r="E13" s="3"/>
    </row>
    <row r="14" spans="1:5" x14ac:dyDescent="0.2">
      <c r="A14" t="s">
        <v>12</v>
      </c>
      <c r="B14" s="3" t="s">
        <v>5</v>
      </c>
      <c r="C14" s="3">
        <f>+[1]mes!$G$38</f>
        <v>503.40000000000003</v>
      </c>
      <c r="E14" s="3"/>
    </row>
    <row r="15" spans="1:5" x14ac:dyDescent="0.2">
      <c r="A15" t="s">
        <v>12</v>
      </c>
      <c r="B15" s="3" t="s">
        <v>16</v>
      </c>
      <c r="C15" s="3">
        <f>+[1]mes!$G$39</f>
        <v>0</v>
      </c>
      <c r="E15" s="3"/>
    </row>
    <row r="16" spans="1:5" x14ac:dyDescent="0.2">
      <c r="A16" t="s">
        <v>12</v>
      </c>
      <c r="B16" s="3" t="s">
        <v>9</v>
      </c>
      <c r="C16" s="3">
        <f>+[1]mes!$G$40+[1]mes!$G$41</f>
        <v>359.44</v>
      </c>
      <c r="E16" s="3"/>
    </row>
    <row r="17" spans="1:5" x14ac:dyDescent="0.2">
      <c r="A17" t="s">
        <v>12</v>
      </c>
      <c r="B17" s="3" t="s">
        <v>10</v>
      </c>
      <c r="C17" s="3">
        <f>+[1]mes!$G$42</f>
        <v>590362.03518518526</v>
      </c>
      <c r="E17" s="3"/>
    </row>
  </sheetData>
  <printOptions horizontalCentered="1" gridLines="1"/>
  <pageMargins left="0.78740157480314965" right="0.78740157480314965" top="0.78740157480314965" bottom="0.78740157480314965" header="0.39370078740157483" footer="0.31496062992125984"/>
  <pageSetup paperSize="9" orientation="portrait" r:id="rId1"/>
  <headerFooter>
    <oddFooter>&amp;LPágina &amp;P de &amp;N&amp;R&amp;F
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60830-DF47-4764-A6DA-48D9EC5438AD}">
  <dimension ref="A1:E17"/>
  <sheetViews>
    <sheetView zoomScale="120" zoomScaleNormal="120" workbookViewId="0">
      <selection activeCell="C1" sqref="C1:C1048576"/>
    </sheetView>
  </sheetViews>
  <sheetFormatPr baseColWidth="10" defaultColWidth="21.7109375" defaultRowHeight="12.75" x14ac:dyDescent="0.2"/>
  <cols>
    <col min="1" max="1" width="12.28515625" bestFit="1" customWidth="1"/>
    <col min="2" max="2" width="55.5703125" style="3" bestFit="1" customWidth="1"/>
    <col min="3" max="3" width="14.7109375" style="3" customWidth="1"/>
  </cols>
  <sheetData>
    <row r="1" spans="1:5" s="1" customFormat="1" ht="30" customHeight="1" x14ac:dyDescent="0.2">
      <c r="A1" s="4" t="s">
        <v>19</v>
      </c>
      <c r="B1" s="4"/>
      <c r="C1" s="5"/>
    </row>
    <row r="2" spans="1:5" s="1" customFormat="1" ht="30" customHeight="1" x14ac:dyDescent="0.2">
      <c r="A2" s="2" t="s">
        <v>11</v>
      </c>
      <c r="B2" s="2" t="s">
        <v>0</v>
      </c>
      <c r="C2" s="6" t="s">
        <v>13</v>
      </c>
    </row>
    <row r="3" spans="1:5" x14ac:dyDescent="0.2">
      <c r="A3" t="s">
        <v>12</v>
      </c>
      <c r="B3" t="s">
        <v>1</v>
      </c>
      <c r="C3" s="3">
        <f>+[1]mes!$I$25</f>
        <v>28722.17</v>
      </c>
    </row>
    <row r="4" spans="1:5" x14ac:dyDescent="0.2">
      <c r="A4" t="s">
        <v>12</v>
      </c>
      <c r="B4" s="3" t="s">
        <v>2</v>
      </c>
      <c r="C4" s="3">
        <f>+[1]mes!$I$26</f>
        <v>31319133.829999998</v>
      </c>
      <c r="E4" s="3"/>
    </row>
    <row r="5" spans="1:5" x14ac:dyDescent="0.2">
      <c r="A5" t="s">
        <v>12</v>
      </c>
      <c r="B5" s="3" t="s">
        <v>18</v>
      </c>
      <c r="C5" s="3">
        <f>+[1]mes!$I$27</f>
        <v>1381.79</v>
      </c>
      <c r="E5" s="3"/>
    </row>
    <row r="6" spans="1:5" x14ac:dyDescent="0.2">
      <c r="A6" t="s">
        <v>12</v>
      </c>
      <c r="B6" s="3" t="s">
        <v>14</v>
      </c>
      <c r="C6" s="3">
        <f>+[1]mes!$I$28</f>
        <v>0</v>
      </c>
      <c r="E6" s="3"/>
    </row>
    <row r="7" spans="1:5" x14ac:dyDescent="0.2">
      <c r="A7" t="s">
        <v>12</v>
      </c>
      <c r="B7" s="3" t="s">
        <v>17</v>
      </c>
      <c r="C7" s="3">
        <f>+[1]mes!$I$29</f>
        <v>0</v>
      </c>
      <c r="E7" s="3"/>
    </row>
    <row r="8" spans="1:5" x14ac:dyDescent="0.2">
      <c r="A8" t="s">
        <v>12</v>
      </c>
      <c r="B8" s="3" t="s">
        <v>3</v>
      </c>
      <c r="C8" s="3">
        <f>+[1]mes!$I$30</f>
        <v>0</v>
      </c>
      <c r="E8" s="3"/>
    </row>
    <row r="9" spans="1:5" x14ac:dyDescent="0.2">
      <c r="A9" t="s">
        <v>12</v>
      </c>
      <c r="B9" s="3" t="s">
        <v>4</v>
      </c>
      <c r="C9" s="3">
        <f>+[1]mes!$I$31</f>
        <v>180</v>
      </c>
      <c r="E9" s="3"/>
    </row>
    <row r="10" spans="1:5" x14ac:dyDescent="0.2">
      <c r="A10" t="s">
        <v>12</v>
      </c>
      <c r="B10" s="3" t="s">
        <v>6</v>
      </c>
      <c r="C10" s="3">
        <f>+[1]mes!$I$33</f>
        <v>0</v>
      </c>
      <c r="E10" s="3"/>
    </row>
    <row r="11" spans="1:5" x14ac:dyDescent="0.2">
      <c r="A11" t="s">
        <v>12</v>
      </c>
      <c r="B11" s="3" t="s">
        <v>7</v>
      </c>
      <c r="C11" s="3">
        <f>+[1]mes!$I$34</f>
        <v>110445.79999999999</v>
      </c>
      <c r="E11" s="3"/>
    </row>
    <row r="12" spans="1:5" x14ac:dyDescent="0.2">
      <c r="A12" t="s">
        <v>12</v>
      </c>
      <c r="B12" s="3" t="s">
        <v>8</v>
      </c>
      <c r="C12" s="3">
        <f>+[1]mes!$I$35</f>
        <v>107206.47999999998</v>
      </c>
      <c r="E12" s="3"/>
    </row>
    <row r="13" spans="1:5" x14ac:dyDescent="0.2">
      <c r="A13" t="s">
        <v>12</v>
      </c>
      <c r="B13" s="3" t="s">
        <v>15</v>
      </c>
      <c r="C13" s="3">
        <f>+[1]mes!$I$36</f>
        <v>3245.59</v>
      </c>
      <c r="E13" s="3"/>
    </row>
    <row r="14" spans="1:5" x14ac:dyDescent="0.2">
      <c r="A14" t="s">
        <v>12</v>
      </c>
      <c r="B14" s="3" t="s">
        <v>5</v>
      </c>
      <c r="C14" s="3">
        <f>+[1]mes!$I$38</f>
        <v>203.84</v>
      </c>
      <c r="E14" s="3"/>
    </row>
    <row r="15" spans="1:5" x14ac:dyDescent="0.2">
      <c r="A15" t="s">
        <v>12</v>
      </c>
      <c r="B15" s="3" t="s">
        <v>16</v>
      </c>
      <c r="C15" s="3">
        <f>+[1]mes!$I$39</f>
        <v>0</v>
      </c>
      <c r="E15" s="3"/>
    </row>
    <row r="16" spans="1:5" x14ac:dyDescent="0.2">
      <c r="A16" t="s">
        <v>12</v>
      </c>
      <c r="B16" s="3" t="s">
        <v>9</v>
      </c>
      <c r="C16" s="3">
        <f>+[1]mes!$I$40+[1]mes!$I$41</f>
        <v>224648.75</v>
      </c>
      <c r="E16" s="3"/>
    </row>
    <row r="17" spans="1:5" x14ac:dyDescent="0.2">
      <c r="A17" t="s">
        <v>12</v>
      </c>
      <c r="B17" s="3" t="s">
        <v>10</v>
      </c>
      <c r="C17" s="3">
        <f>+[1]mes!$I$42</f>
        <v>1105773.6298765431</v>
      </c>
      <c r="E17" s="3"/>
    </row>
  </sheetData>
  <printOptions horizontalCentered="1" gridLines="1"/>
  <pageMargins left="0.78740157480314965" right="0.78740157480314965" top="0.78740157480314965" bottom="0.78740157480314965" header="0.39370078740157483" footer="0.31496062992125984"/>
  <pageSetup paperSize="9" orientation="portrait" r:id="rId1"/>
  <headerFooter>
    <oddFooter>&amp;LPágina &amp;P de &amp;N&amp;R&amp;F
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5422C-3F0A-4302-88D1-1CD88E0245A6}">
  <dimension ref="A1:E17"/>
  <sheetViews>
    <sheetView zoomScale="120" zoomScaleNormal="120" workbookViewId="0">
      <selection activeCell="B7" sqref="B7"/>
    </sheetView>
  </sheetViews>
  <sheetFormatPr baseColWidth="10" defaultColWidth="21.7109375" defaultRowHeight="12.75" x14ac:dyDescent="0.2"/>
  <cols>
    <col min="1" max="1" width="12.28515625" bestFit="1" customWidth="1"/>
    <col min="2" max="2" width="55.5703125" style="3" bestFit="1" customWidth="1"/>
    <col min="3" max="3" width="14.7109375" style="3" customWidth="1"/>
  </cols>
  <sheetData>
    <row r="1" spans="1:5" s="1" customFormat="1" ht="30" customHeight="1" x14ac:dyDescent="0.2">
      <c r="A1" s="4" t="s">
        <v>19</v>
      </c>
      <c r="B1" s="4"/>
      <c r="C1" s="5"/>
    </row>
    <row r="2" spans="1:5" s="1" customFormat="1" ht="30" customHeight="1" x14ac:dyDescent="0.2">
      <c r="A2" s="2" t="s">
        <v>11</v>
      </c>
      <c r="B2" s="2" t="s">
        <v>0</v>
      </c>
      <c r="C2" s="6" t="s">
        <v>13</v>
      </c>
    </row>
    <row r="3" spans="1:5" x14ac:dyDescent="0.2">
      <c r="A3" t="s">
        <v>12</v>
      </c>
      <c r="B3" t="s">
        <v>1</v>
      </c>
      <c r="C3" s="3">
        <f>+[1]mes!$I$25</f>
        <v>28722.17</v>
      </c>
    </row>
    <row r="4" spans="1:5" x14ac:dyDescent="0.2">
      <c r="A4" t="s">
        <v>12</v>
      </c>
      <c r="B4" s="3" t="s">
        <v>2</v>
      </c>
      <c r="C4" s="3">
        <f>+[1]mes!$I$26</f>
        <v>31319133.829999998</v>
      </c>
      <c r="E4" s="3"/>
    </row>
    <row r="5" spans="1:5" x14ac:dyDescent="0.2">
      <c r="A5" t="s">
        <v>12</v>
      </c>
      <c r="B5" s="3" t="s">
        <v>18</v>
      </c>
      <c r="C5" s="3">
        <f>+[1]mes!$I$27</f>
        <v>1381.79</v>
      </c>
      <c r="E5" s="3"/>
    </row>
    <row r="6" spans="1:5" x14ac:dyDescent="0.2">
      <c r="A6" t="s">
        <v>12</v>
      </c>
      <c r="B6" s="3" t="s">
        <v>14</v>
      </c>
      <c r="C6" s="3">
        <f>+[1]mes!$I$28</f>
        <v>0</v>
      </c>
      <c r="E6" s="3"/>
    </row>
    <row r="7" spans="1:5" x14ac:dyDescent="0.2">
      <c r="A7" t="s">
        <v>12</v>
      </c>
      <c r="B7" s="3" t="s">
        <v>17</v>
      </c>
      <c r="C7" s="3">
        <f>+[1]mes!$I$29</f>
        <v>0</v>
      </c>
      <c r="E7" s="3"/>
    </row>
    <row r="8" spans="1:5" x14ac:dyDescent="0.2">
      <c r="A8" t="s">
        <v>12</v>
      </c>
      <c r="B8" s="3" t="s">
        <v>3</v>
      </c>
      <c r="C8" s="3">
        <f>+[1]mes!$I$30</f>
        <v>0</v>
      </c>
      <c r="E8" s="3"/>
    </row>
    <row r="9" spans="1:5" x14ac:dyDescent="0.2">
      <c r="A9" t="s">
        <v>12</v>
      </c>
      <c r="B9" s="3" t="s">
        <v>4</v>
      </c>
      <c r="C9" s="3">
        <f>+[1]mes!$I$31</f>
        <v>180</v>
      </c>
      <c r="E9" s="3"/>
    </row>
    <row r="10" spans="1:5" x14ac:dyDescent="0.2">
      <c r="A10" t="s">
        <v>12</v>
      </c>
      <c r="B10" s="3" t="s">
        <v>6</v>
      </c>
      <c r="C10" s="3">
        <f>+[1]mes!$I$33</f>
        <v>0</v>
      </c>
      <c r="E10" s="3"/>
    </row>
    <row r="11" spans="1:5" x14ac:dyDescent="0.2">
      <c r="A11" t="s">
        <v>12</v>
      </c>
      <c r="B11" s="3" t="s">
        <v>7</v>
      </c>
      <c r="C11" s="3">
        <f>+[1]mes!$I$34</f>
        <v>110445.79999999999</v>
      </c>
      <c r="E11" s="3"/>
    </row>
    <row r="12" spans="1:5" x14ac:dyDescent="0.2">
      <c r="A12" t="s">
        <v>12</v>
      </c>
      <c r="B12" s="3" t="s">
        <v>8</v>
      </c>
      <c r="C12" s="3">
        <f>+[1]mes!$I$35</f>
        <v>107206.47999999998</v>
      </c>
      <c r="E12" s="3"/>
    </row>
    <row r="13" spans="1:5" x14ac:dyDescent="0.2">
      <c r="A13" t="s">
        <v>12</v>
      </c>
      <c r="B13" s="3" t="s">
        <v>15</v>
      </c>
      <c r="C13" s="3">
        <f>+[1]mes!$I$36</f>
        <v>3245.59</v>
      </c>
      <c r="E13" s="3"/>
    </row>
    <row r="14" spans="1:5" x14ac:dyDescent="0.2">
      <c r="A14" t="s">
        <v>12</v>
      </c>
      <c r="B14" s="3" t="s">
        <v>5</v>
      </c>
      <c r="C14" s="3">
        <f>+[1]mes!$I$38</f>
        <v>203.84</v>
      </c>
      <c r="E14" s="3"/>
    </row>
    <row r="15" spans="1:5" x14ac:dyDescent="0.2">
      <c r="A15" t="s">
        <v>12</v>
      </c>
      <c r="B15" s="3" t="s">
        <v>16</v>
      </c>
      <c r="C15" s="3">
        <f>+[1]mes!$I$39</f>
        <v>0</v>
      </c>
      <c r="E15" s="3"/>
    </row>
    <row r="16" spans="1:5" x14ac:dyDescent="0.2">
      <c r="A16" t="s">
        <v>12</v>
      </c>
      <c r="B16" s="3" t="s">
        <v>9</v>
      </c>
      <c r="C16" s="3">
        <f>+[1]mes!$I$40+[1]mes!$I$41</f>
        <v>224648.75</v>
      </c>
      <c r="E16" s="3"/>
    </row>
    <row r="17" spans="1:5" x14ac:dyDescent="0.2">
      <c r="A17" t="s">
        <v>12</v>
      </c>
      <c r="B17" s="3" t="s">
        <v>10</v>
      </c>
      <c r="C17" s="3">
        <f>+[1]mes!$I$42</f>
        <v>1105773.6298765431</v>
      </c>
      <c r="E17" s="3"/>
    </row>
  </sheetData>
  <printOptions horizontalCentered="1" gridLines="1"/>
  <pageMargins left="0.78740157480314965" right="0.78740157480314965" top="0.78740157480314965" bottom="0.78740157480314965" header="0.39370078740157483" footer="0.31496062992125984"/>
  <pageSetup paperSize="9" orientation="portrait" r:id="rId1"/>
  <headerFooter>
    <oddFooter>&amp;LPágina &amp;P de &amp;N&amp;R&amp;F
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7741D-B255-4A26-B5B0-21FCB86C983C}">
  <dimension ref="A1:E17"/>
  <sheetViews>
    <sheetView zoomScale="120" zoomScaleNormal="120" workbookViewId="0">
      <selection activeCell="C4" sqref="C4"/>
    </sheetView>
  </sheetViews>
  <sheetFormatPr baseColWidth="10" defaultColWidth="21.7109375" defaultRowHeight="12.75" x14ac:dyDescent="0.2"/>
  <cols>
    <col min="1" max="1" width="12.28515625" bestFit="1" customWidth="1"/>
    <col min="2" max="2" width="55.5703125" style="3" bestFit="1" customWidth="1"/>
    <col min="3" max="3" width="14.7109375" style="3" customWidth="1"/>
  </cols>
  <sheetData>
    <row r="1" spans="1:5" s="1" customFormat="1" ht="30" customHeight="1" x14ac:dyDescent="0.2">
      <c r="A1" s="4" t="s">
        <v>19</v>
      </c>
      <c r="B1" s="4"/>
      <c r="C1" s="5"/>
    </row>
    <row r="2" spans="1:5" s="1" customFormat="1" ht="30" customHeight="1" x14ac:dyDescent="0.2">
      <c r="A2" s="2" t="s">
        <v>11</v>
      </c>
      <c r="B2" s="2" t="s">
        <v>0</v>
      </c>
      <c r="C2" s="6" t="s">
        <v>13</v>
      </c>
    </row>
    <row r="3" spans="1:5" x14ac:dyDescent="0.2">
      <c r="A3" t="s">
        <v>12</v>
      </c>
      <c r="B3" t="s">
        <v>1</v>
      </c>
      <c r="C3" s="3">
        <f>+[1]mes!$J$25</f>
        <v>16042.63</v>
      </c>
    </row>
    <row r="4" spans="1:5" x14ac:dyDescent="0.2">
      <c r="A4" t="s">
        <v>12</v>
      </c>
      <c r="B4" s="3" t="s">
        <v>2</v>
      </c>
      <c r="C4" s="3">
        <f>+[1]mes!$J$26</f>
        <v>21637223.309999999</v>
      </c>
      <c r="E4" s="3"/>
    </row>
    <row r="5" spans="1:5" x14ac:dyDescent="0.2">
      <c r="A5" t="s">
        <v>12</v>
      </c>
      <c r="B5" s="3" t="s">
        <v>18</v>
      </c>
      <c r="C5" s="3">
        <f>+[1]mes!$J$27</f>
        <v>47292.799999999996</v>
      </c>
      <c r="E5" s="3"/>
    </row>
    <row r="6" spans="1:5" x14ac:dyDescent="0.2">
      <c r="A6" t="s">
        <v>12</v>
      </c>
      <c r="B6" s="3" t="s">
        <v>14</v>
      </c>
      <c r="C6" s="3">
        <f>+[1]mes!$J$28</f>
        <v>1816.7</v>
      </c>
      <c r="E6" s="3"/>
    </row>
    <row r="7" spans="1:5" x14ac:dyDescent="0.2">
      <c r="A7" t="s">
        <v>12</v>
      </c>
      <c r="B7" s="3" t="s">
        <v>17</v>
      </c>
      <c r="C7" s="3">
        <f>+[1]mes!$J$29</f>
        <v>6478.5999999999985</v>
      </c>
      <c r="E7" s="3"/>
    </row>
    <row r="8" spans="1:5" x14ac:dyDescent="0.2">
      <c r="A8" t="s">
        <v>12</v>
      </c>
      <c r="B8" s="3" t="s">
        <v>3</v>
      </c>
      <c r="C8" s="3">
        <f>+[1]mes!$J$30</f>
        <v>483525</v>
      </c>
      <c r="E8" s="3"/>
    </row>
    <row r="9" spans="1:5" x14ac:dyDescent="0.2">
      <c r="A9" t="s">
        <v>12</v>
      </c>
      <c r="B9" s="3" t="s">
        <v>4</v>
      </c>
      <c r="C9" s="3">
        <f>+[1]mes!$J$31</f>
        <v>63.14</v>
      </c>
      <c r="E9" s="3"/>
    </row>
    <row r="10" spans="1:5" x14ac:dyDescent="0.2">
      <c r="A10" t="s">
        <v>12</v>
      </c>
      <c r="B10" s="3" t="s">
        <v>6</v>
      </c>
      <c r="C10" s="3">
        <f>+[1]mes!$J$33</f>
        <v>943.37</v>
      </c>
      <c r="E10" s="3"/>
    </row>
    <row r="11" spans="1:5" x14ac:dyDescent="0.2">
      <c r="A11" t="s">
        <v>12</v>
      </c>
      <c r="B11" s="3" t="s">
        <v>7</v>
      </c>
      <c r="C11" s="3">
        <f>+[1]mes!$J$34</f>
        <v>116258.21999999999</v>
      </c>
      <c r="E11" s="3"/>
    </row>
    <row r="12" spans="1:5" x14ac:dyDescent="0.2">
      <c r="A12" t="s">
        <v>12</v>
      </c>
      <c r="B12" s="3" t="s">
        <v>8</v>
      </c>
      <c r="C12" s="3">
        <f>+[1]mes!$J$35</f>
        <v>34935.58</v>
      </c>
      <c r="E12" s="3"/>
    </row>
    <row r="13" spans="1:5" x14ac:dyDescent="0.2">
      <c r="A13" t="s">
        <v>12</v>
      </c>
      <c r="B13" s="3" t="s">
        <v>15</v>
      </c>
      <c r="C13" s="3">
        <f>+[1]mes!$J$36</f>
        <v>626744.37</v>
      </c>
      <c r="E13" s="3"/>
    </row>
    <row r="14" spans="1:5" x14ac:dyDescent="0.2">
      <c r="A14" t="s">
        <v>12</v>
      </c>
      <c r="B14" s="3" t="s">
        <v>5</v>
      </c>
      <c r="C14" s="3">
        <f>+[1]mes!$J$38</f>
        <v>613.44000000000005</v>
      </c>
      <c r="E14" s="3"/>
    </row>
    <row r="15" spans="1:5" x14ac:dyDescent="0.2">
      <c r="A15" t="s">
        <v>12</v>
      </c>
      <c r="B15" s="3" t="s">
        <v>16</v>
      </c>
      <c r="C15" s="3">
        <f>+[1]mes!$J$39</f>
        <v>0</v>
      </c>
      <c r="E15" s="3"/>
    </row>
    <row r="16" spans="1:5" x14ac:dyDescent="0.2">
      <c r="A16" t="s">
        <v>12</v>
      </c>
      <c r="B16" s="3" t="s">
        <v>9</v>
      </c>
      <c r="C16" s="3">
        <f>+[1]mes!$J$40+[1]mes!$J$41</f>
        <v>2046.43</v>
      </c>
      <c r="E16" s="3"/>
    </row>
    <row r="17" spans="1:5" x14ac:dyDescent="0.2">
      <c r="A17" t="s">
        <v>12</v>
      </c>
      <c r="B17" s="3" t="s">
        <v>10</v>
      </c>
      <c r="C17" s="3">
        <f>+[1]mes!$J$42</f>
        <v>472647.74</v>
      </c>
      <c r="E17" s="3"/>
    </row>
  </sheetData>
  <printOptions horizontalCentered="1" gridLines="1"/>
  <pageMargins left="0.78740157480314965" right="0.78740157480314965" top="0.78740157480314965" bottom="0.78740157480314965" header="0.39370078740157483" footer="0.31496062992125984"/>
  <pageSetup paperSize="9" orientation="portrait" r:id="rId1"/>
  <headerFooter>
    <oddFooter>&amp;LPágina &amp;P de &amp;N&amp;R&amp;F
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DF70D-3FE6-4573-870A-CCA5A03B9071}">
  <dimension ref="A1:E17"/>
  <sheetViews>
    <sheetView zoomScale="120" zoomScaleNormal="120" workbookViewId="0">
      <selection activeCell="C17" sqref="C17"/>
    </sheetView>
  </sheetViews>
  <sheetFormatPr baseColWidth="10" defaultColWidth="21.7109375" defaultRowHeight="12.75" x14ac:dyDescent="0.2"/>
  <cols>
    <col min="1" max="1" width="12.28515625" bestFit="1" customWidth="1"/>
    <col min="2" max="2" width="55.5703125" style="3" bestFit="1" customWidth="1"/>
    <col min="3" max="3" width="14.7109375" style="3" customWidth="1"/>
  </cols>
  <sheetData>
    <row r="1" spans="1:5" s="1" customFormat="1" ht="30" customHeight="1" x14ac:dyDescent="0.2">
      <c r="A1" s="4" t="s">
        <v>19</v>
      </c>
      <c r="B1" s="4"/>
      <c r="C1" s="5"/>
    </row>
    <row r="2" spans="1:5" s="1" customFormat="1" ht="30" customHeight="1" x14ac:dyDescent="0.2">
      <c r="A2" s="2" t="s">
        <v>11</v>
      </c>
      <c r="B2" s="2" t="s">
        <v>0</v>
      </c>
      <c r="C2" s="6" t="s">
        <v>13</v>
      </c>
    </row>
    <row r="3" spans="1:5" x14ac:dyDescent="0.2">
      <c r="A3" t="s">
        <v>12</v>
      </c>
      <c r="B3" t="s">
        <v>1</v>
      </c>
      <c r="C3" s="3">
        <f>+[1]mes!$K$25</f>
        <v>13108.99</v>
      </c>
    </row>
    <row r="4" spans="1:5" x14ac:dyDescent="0.2">
      <c r="A4" t="s">
        <v>12</v>
      </c>
      <c r="B4" s="3" t="s">
        <v>2</v>
      </c>
      <c r="C4" s="3">
        <f>+[1]mes!$K$26</f>
        <v>36867098.32</v>
      </c>
      <c r="E4" s="3"/>
    </row>
    <row r="5" spans="1:5" x14ac:dyDescent="0.2">
      <c r="A5" t="s">
        <v>12</v>
      </c>
      <c r="B5" s="3" t="s">
        <v>18</v>
      </c>
      <c r="C5" s="3">
        <f>+[1]mes!$K$27</f>
        <v>171207.15</v>
      </c>
      <c r="E5" s="3"/>
    </row>
    <row r="6" spans="1:5" x14ac:dyDescent="0.2">
      <c r="A6" t="s">
        <v>12</v>
      </c>
      <c r="B6" s="3" t="s">
        <v>14</v>
      </c>
      <c r="C6" s="3">
        <f>+[1]mes!$K$28</f>
        <v>1071.6199999999999</v>
      </c>
      <c r="E6" s="3"/>
    </row>
    <row r="7" spans="1:5" x14ac:dyDescent="0.2">
      <c r="A7" t="s">
        <v>12</v>
      </c>
      <c r="B7" s="3" t="s">
        <v>17</v>
      </c>
      <c r="C7" s="3">
        <f>+[1]mes!$K$29</f>
        <v>0</v>
      </c>
      <c r="E7" s="3"/>
    </row>
    <row r="8" spans="1:5" x14ac:dyDescent="0.2">
      <c r="A8" t="s">
        <v>12</v>
      </c>
      <c r="B8" s="3" t="s">
        <v>3</v>
      </c>
      <c r="C8" s="3">
        <f>+[1]mes!$K$30</f>
        <v>0</v>
      </c>
      <c r="E8" s="3"/>
    </row>
    <row r="9" spans="1:5" x14ac:dyDescent="0.2">
      <c r="A9" t="s">
        <v>12</v>
      </c>
      <c r="B9" s="3" t="s">
        <v>4</v>
      </c>
      <c r="C9" s="3">
        <f>+[1]mes!$K$31</f>
        <v>180</v>
      </c>
      <c r="E9" s="3"/>
    </row>
    <row r="10" spans="1:5" x14ac:dyDescent="0.2">
      <c r="A10" t="s">
        <v>12</v>
      </c>
      <c r="B10" s="3" t="s">
        <v>6</v>
      </c>
      <c r="C10" s="3">
        <f>+[1]mes!$K$33</f>
        <v>3474</v>
      </c>
      <c r="E10" s="3"/>
    </row>
    <row r="11" spans="1:5" x14ac:dyDescent="0.2">
      <c r="A11" t="s">
        <v>12</v>
      </c>
      <c r="B11" s="3" t="s">
        <v>7</v>
      </c>
      <c r="C11" s="3">
        <f>+[1]mes!$K$34</f>
        <v>223871.19999999998</v>
      </c>
      <c r="E11" s="3"/>
    </row>
    <row r="12" spans="1:5" x14ac:dyDescent="0.2">
      <c r="A12" t="s">
        <v>12</v>
      </c>
      <c r="B12" s="3" t="s">
        <v>8</v>
      </c>
      <c r="C12" s="3">
        <f>+[1]mes!$K$35</f>
        <v>21391.22</v>
      </c>
      <c r="E12" s="3"/>
    </row>
    <row r="13" spans="1:5" x14ac:dyDescent="0.2">
      <c r="A13" t="s">
        <v>12</v>
      </c>
      <c r="B13" s="3" t="s">
        <v>15</v>
      </c>
      <c r="C13" s="3">
        <f>+[1]mes!$K$36</f>
        <v>1407.12</v>
      </c>
      <c r="E13" s="3"/>
    </row>
    <row r="14" spans="1:5" x14ac:dyDescent="0.2">
      <c r="A14" t="s">
        <v>12</v>
      </c>
      <c r="B14" s="3" t="s">
        <v>5</v>
      </c>
      <c r="C14" s="3">
        <f>+[1]mes!$K$38</f>
        <v>207.88000000000002</v>
      </c>
      <c r="E14" s="3"/>
    </row>
    <row r="15" spans="1:5" x14ac:dyDescent="0.2">
      <c r="A15" t="s">
        <v>12</v>
      </c>
      <c r="B15" s="3" t="s">
        <v>16</v>
      </c>
      <c r="C15" s="3">
        <f>+[1]mes!$K$39</f>
        <v>0</v>
      </c>
      <c r="E15" s="3"/>
    </row>
    <row r="16" spans="1:5" x14ac:dyDescent="0.2">
      <c r="A16" t="s">
        <v>12</v>
      </c>
      <c r="B16" s="3" t="s">
        <v>9</v>
      </c>
      <c r="C16" s="3">
        <f>+[1]mes!$K$40+[1]mes!$K$41</f>
        <v>906843.34</v>
      </c>
      <c r="E16" s="3"/>
    </row>
    <row r="17" spans="1:5" x14ac:dyDescent="0.2">
      <c r="A17" t="s">
        <v>12</v>
      </c>
      <c r="B17" s="3" t="s">
        <v>10</v>
      </c>
      <c r="C17" s="3">
        <f>+[1]mes!$K$42</f>
        <v>280890.15975308639</v>
      </c>
      <c r="E17" s="3"/>
    </row>
  </sheetData>
  <printOptions horizontalCentered="1" gridLines="1"/>
  <pageMargins left="0.78740157480314965" right="0.78740157480314965" top="0.78740157480314965" bottom="0.78740157480314965" header="0.39370078740157483" footer="0.31496062992125984"/>
  <pageSetup paperSize="9" orientation="portrait" r:id="rId1"/>
  <headerFooter>
    <oddFooter>&amp;LPágina &amp;P de &amp;N&amp;R&amp;F
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10BDC-BF38-4969-9708-0E5BE6F67B42}">
  <dimension ref="A1:E17"/>
  <sheetViews>
    <sheetView zoomScale="120" zoomScaleNormal="120" workbookViewId="0">
      <selection activeCell="C17" sqref="C17"/>
    </sheetView>
  </sheetViews>
  <sheetFormatPr baseColWidth="10" defaultColWidth="21.7109375" defaultRowHeight="12.75" x14ac:dyDescent="0.2"/>
  <cols>
    <col min="1" max="1" width="12.28515625" bestFit="1" customWidth="1"/>
    <col min="2" max="2" width="55.5703125" style="3" bestFit="1" customWidth="1"/>
    <col min="3" max="3" width="14.7109375" style="3" customWidth="1"/>
  </cols>
  <sheetData>
    <row r="1" spans="1:5" s="1" customFormat="1" ht="30" customHeight="1" x14ac:dyDescent="0.2">
      <c r="A1" s="4" t="s">
        <v>19</v>
      </c>
      <c r="B1" s="4"/>
      <c r="C1" s="5"/>
    </row>
    <row r="2" spans="1:5" s="1" customFormat="1" ht="30" customHeight="1" x14ac:dyDescent="0.2">
      <c r="A2" s="2" t="s">
        <v>11</v>
      </c>
      <c r="B2" s="2" t="s">
        <v>0</v>
      </c>
      <c r="C2" s="6" t="s">
        <v>13</v>
      </c>
    </row>
    <row r="3" spans="1:5" x14ac:dyDescent="0.2">
      <c r="A3" t="s">
        <v>12</v>
      </c>
      <c r="B3" t="s">
        <v>1</v>
      </c>
      <c r="C3" s="3">
        <f>+[1]mes!$L$25</f>
        <v>360700.73</v>
      </c>
    </row>
    <row r="4" spans="1:5" x14ac:dyDescent="0.2">
      <c r="A4" t="s">
        <v>12</v>
      </c>
      <c r="B4" s="3" t="s">
        <v>2</v>
      </c>
      <c r="C4" s="3">
        <f>+[1]mes!$L$26</f>
        <v>31663377.289999999</v>
      </c>
      <c r="E4" s="3"/>
    </row>
    <row r="5" spans="1:5" x14ac:dyDescent="0.2">
      <c r="A5" t="s">
        <v>12</v>
      </c>
      <c r="B5" s="3" t="s">
        <v>18</v>
      </c>
      <c r="C5" s="3">
        <f>+[1]mes!$L$27</f>
        <v>0</v>
      </c>
      <c r="E5" s="3"/>
    </row>
    <row r="6" spans="1:5" x14ac:dyDescent="0.2">
      <c r="A6" t="s">
        <v>12</v>
      </c>
      <c r="B6" s="3" t="s">
        <v>14</v>
      </c>
      <c r="C6" s="3">
        <f>+[1]mes!$L$28</f>
        <v>896.6</v>
      </c>
      <c r="E6" s="3"/>
    </row>
    <row r="7" spans="1:5" x14ac:dyDescent="0.2">
      <c r="A7" t="s">
        <v>12</v>
      </c>
      <c r="B7" s="3" t="s">
        <v>17</v>
      </c>
      <c r="C7" s="3">
        <f>+[1]mes!$L$29</f>
        <v>0</v>
      </c>
      <c r="E7" s="3"/>
    </row>
    <row r="8" spans="1:5" x14ac:dyDescent="0.2">
      <c r="A8" t="s">
        <v>12</v>
      </c>
      <c r="B8" s="3" t="s">
        <v>3</v>
      </c>
      <c r="C8" s="3">
        <f>+[1]mes!$L$30</f>
        <v>0</v>
      </c>
      <c r="E8" s="3"/>
    </row>
    <row r="9" spans="1:5" x14ac:dyDescent="0.2">
      <c r="A9" t="s">
        <v>12</v>
      </c>
      <c r="B9" s="3" t="s">
        <v>4</v>
      </c>
      <c r="C9" s="3">
        <f>+[1]mes!$L$31</f>
        <v>360</v>
      </c>
      <c r="E9" s="3"/>
    </row>
    <row r="10" spans="1:5" x14ac:dyDescent="0.2">
      <c r="A10" t="s">
        <v>12</v>
      </c>
      <c r="B10" s="3" t="s">
        <v>6</v>
      </c>
      <c r="C10" s="3">
        <f>+[1]mes!$L$33</f>
        <v>2592.56</v>
      </c>
      <c r="E10" s="3"/>
    </row>
    <row r="11" spans="1:5" x14ac:dyDescent="0.2">
      <c r="A11" t="s">
        <v>12</v>
      </c>
      <c r="B11" s="3" t="s">
        <v>7</v>
      </c>
      <c r="C11" s="3">
        <f>+[1]mes!$L$34</f>
        <v>71311.88</v>
      </c>
      <c r="E11" s="3"/>
    </row>
    <row r="12" spans="1:5" x14ac:dyDescent="0.2">
      <c r="A12" t="s">
        <v>12</v>
      </c>
      <c r="B12" s="3" t="s">
        <v>8</v>
      </c>
      <c r="C12" s="3">
        <f>+[1]mes!$L$35</f>
        <v>36609.22</v>
      </c>
      <c r="E12" s="3"/>
    </row>
    <row r="13" spans="1:5" x14ac:dyDescent="0.2">
      <c r="A13" t="s">
        <v>12</v>
      </c>
      <c r="B13" s="3" t="s">
        <v>15</v>
      </c>
      <c r="C13" s="3">
        <f>+[1]mes!$L$36</f>
        <v>7746.73</v>
      </c>
      <c r="E13" s="3"/>
    </row>
    <row r="14" spans="1:5" x14ac:dyDescent="0.2">
      <c r="A14" t="s">
        <v>12</v>
      </c>
      <c r="B14" s="3" t="s">
        <v>5</v>
      </c>
      <c r="C14" s="3">
        <f>+[1]mes!$L$38</f>
        <v>417.80000000000007</v>
      </c>
      <c r="E14" s="3"/>
    </row>
    <row r="15" spans="1:5" x14ac:dyDescent="0.2">
      <c r="A15" t="s">
        <v>12</v>
      </c>
      <c r="B15" s="3" t="s">
        <v>16</v>
      </c>
      <c r="C15" s="3">
        <f>+[1]mes!$L$39</f>
        <v>0</v>
      </c>
      <c r="E15" s="3"/>
    </row>
    <row r="16" spans="1:5" x14ac:dyDescent="0.2">
      <c r="A16" t="s">
        <v>12</v>
      </c>
      <c r="B16" s="3" t="s">
        <v>9</v>
      </c>
      <c r="C16" s="3">
        <f>+[1]mes!$L$40+[1]mes!$L$41</f>
        <v>45093.61</v>
      </c>
      <c r="E16" s="3"/>
    </row>
    <row r="17" spans="1:5" x14ac:dyDescent="0.2">
      <c r="A17" t="s">
        <v>12</v>
      </c>
      <c r="B17" s="3" t="s">
        <v>10</v>
      </c>
      <c r="C17" s="3">
        <f>+[1]mes!$L$42</f>
        <v>388013.44999999995</v>
      </c>
      <c r="E17" s="3"/>
    </row>
  </sheetData>
  <printOptions horizontalCentered="1" gridLines="1"/>
  <pageMargins left="0.78740157480314965" right="0.78740157480314965" top="0.78740157480314965" bottom="0.78740157480314965" header="0.39370078740157483" footer="0.31496062992125984"/>
  <pageSetup paperSize="9" orientation="portrait" r:id="rId1"/>
  <headerFooter>
    <oddFooter>&amp;LPágina &amp;P de &amp;N&amp;R&amp;F
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Paco</dc:creator>
  <cp:lastModifiedBy>Francisco Iborra Llácer</cp:lastModifiedBy>
  <cp:lastPrinted>2022-02-14T06:26:32Z</cp:lastPrinted>
  <dcterms:created xsi:type="dcterms:W3CDTF">2017-05-12T09:18:17Z</dcterms:created>
  <dcterms:modified xsi:type="dcterms:W3CDTF">2025-01-07T08:14:50Z</dcterms:modified>
</cp:coreProperties>
</file>